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es.zsolt\Desktop\Zsolti\Megrendelő\"/>
    </mc:Choice>
  </mc:AlternateContent>
  <xr:revisionPtr revIDLastSave="0" documentId="13_ncr:1_{80DDC9BC-7A83-4E59-9DF3-E89F316E87A9}" xr6:coauthVersionLast="47" xr6:coauthVersionMax="47" xr10:uidLastSave="{00000000-0000-0000-0000-000000000000}"/>
  <bookViews>
    <workbookView xWindow="-120" yWindow="-120" windowWidth="29040" windowHeight="15840" activeTab="1" xr2:uid="{F99731D0-DE84-43F3-A554-60F3F27982A5}"/>
  </bookViews>
  <sheets>
    <sheet name="Megrendelés" sheetId="10" r:id="rId1"/>
    <sheet name="Megrendelőlap" sheetId="1" r:id="rId2"/>
    <sheet name="Anyaglista" sheetId="14" r:id="rId3"/>
  </sheets>
  <definedNames>
    <definedName name="_xlnm.Print_Area" localSheetId="1">Megrendelőlap!$A$1:$K$165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14" l="1"/>
  <c r="K96" i="10" s="1"/>
  <c r="J105" i="14"/>
  <c r="K97" i="10" s="1"/>
  <c r="J106" i="14"/>
  <c r="K98" i="10" s="1"/>
  <c r="J107" i="14"/>
  <c r="K99" i="10" s="1"/>
  <c r="J108" i="14"/>
  <c r="K100" i="10" s="1"/>
  <c r="J109" i="14"/>
  <c r="K101" i="10" s="1"/>
  <c r="J110" i="14"/>
  <c r="K102" i="10" s="1"/>
  <c r="J111" i="14"/>
  <c r="K103" i="10" s="1"/>
  <c r="J112" i="14"/>
  <c r="K104" i="10" s="1"/>
  <c r="J113" i="14"/>
  <c r="K105" i="10" s="1"/>
  <c r="J114" i="14"/>
  <c r="K106" i="10" s="1"/>
  <c r="J115" i="14"/>
  <c r="K107" i="10" s="1"/>
  <c r="J116" i="14"/>
  <c r="K108" i="10" s="1"/>
  <c r="J117" i="14"/>
  <c r="K109" i="10" s="1"/>
  <c r="J118" i="14"/>
  <c r="K110" i="10" s="1"/>
  <c r="J119" i="14"/>
  <c r="K111" i="10" s="1"/>
  <c r="J120" i="14"/>
  <c r="K112" i="10" s="1"/>
  <c r="J121" i="14"/>
  <c r="K113" i="10" s="1"/>
  <c r="J122" i="14"/>
  <c r="K114" i="10" s="1"/>
  <c r="J123" i="14"/>
  <c r="K115" i="10" s="1"/>
  <c r="J124" i="14"/>
  <c r="K116" i="10" s="1"/>
  <c r="J125" i="14"/>
  <c r="K117" i="10" s="1"/>
  <c r="J126" i="14"/>
  <c r="K118" i="10" s="1"/>
  <c r="J127" i="14"/>
  <c r="K119" i="10" s="1"/>
  <c r="J128" i="14"/>
  <c r="K120" i="10" s="1"/>
  <c r="J129" i="14"/>
  <c r="K121" i="10" s="1"/>
  <c r="J130" i="14"/>
  <c r="K122" i="10" s="1"/>
  <c r="J131" i="14"/>
  <c r="K123" i="10" s="1"/>
  <c r="J132" i="14"/>
  <c r="K124" i="10" s="1"/>
  <c r="J133" i="14"/>
  <c r="K125" i="10" s="1"/>
  <c r="J134" i="14"/>
  <c r="K126" i="10" s="1"/>
  <c r="J135" i="14"/>
  <c r="K127" i="10" s="1"/>
  <c r="J136" i="14"/>
  <c r="K128" i="10" s="1"/>
  <c r="J137" i="14"/>
  <c r="K129" i="10" s="1"/>
  <c r="J138" i="14"/>
  <c r="K130" i="10" s="1"/>
  <c r="J139" i="14"/>
  <c r="K131" i="10" s="1"/>
  <c r="J140" i="14"/>
  <c r="K132" i="10" s="1"/>
  <c r="J141" i="14"/>
  <c r="K133" i="10" s="1"/>
  <c r="J142" i="14"/>
  <c r="K134" i="10" s="1"/>
  <c r="J143" i="14"/>
  <c r="K135" i="10" s="1"/>
  <c r="J144" i="14"/>
  <c r="K136" i="10" s="1"/>
  <c r="J145" i="14"/>
  <c r="K137" i="10" s="1"/>
  <c r="J146" i="14"/>
  <c r="K138" i="10" s="1"/>
  <c r="J147" i="14"/>
  <c r="K139" i="10" s="1"/>
  <c r="J148" i="14"/>
  <c r="K140" i="10" s="1"/>
  <c r="J149" i="14"/>
  <c r="K141" i="10" s="1"/>
  <c r="J150" i="14"/>
  <c r="K142" i="10" s="1"/>
  <c r="J151" i="14"/>
  <c r="K143" i="10" s="1"/>
  <c r="J152" i="14"/>
  <c r="K144" i="10" s="1"/>
  <c r="J153" i="14"/>
  <c r="K145" i="10" s="1"/>
  <c r="J154" i="14"/>
  <c r="K146" i="10" s="1"/>
  <c r="J155" i="14"/>
  <c r="K147" i="10" s="1"/>
  <c r="J156" i="14"/>
  <c r="K148" i="10" s="1"/>
  <c r="J157" i="14"/>
  <c r="K149" i="10" s="1"/>
  <c r="J158" i="14"/>
  <c r="K150" i="10" s="1"/>
  <c r="J159" i="14"/>
  <c r="K151" i="10" s="1"/>
  <c r="I104" i="14"/>
  <c r="J96" i="10" s="1"/>
  <c r="I105" i="14"/>
  <c r="J97" i="10" s="1"/>
  <c r="I106" i="14"/>
  <c r="J98" i="10" s="1"/>
  <c r="I107" i="14"/>
  <c r="J99" i="10" s="1"/>
  <c r="I108" i="14"/>
  <c r="J100" i="10" s="1"/>
  <c r="I109" i="14"/>
  <c r="J101" i="10" s="1"/>
  <c r="I110" i="14"/>
  <c r="J102" i="10" s="1"/>
  <c r="I111" i="14"/>
  <c r="J103" i="10" s="1"/>
  <c r="I112" i="14"/>
  <c r="J104" i="10" s="1"/>
  <c r="I113" i="14"/>
  <c r="J105" i="10" s="1"/>
  <c r="I114" i="14"/>
  <c r="J106" i="10" s="1"/>
  <c r="I115" i="14"/>
  <c r="J107" i="10" s="1"/>
  <c r="I116" i="14"/>
  <c r="J108" i="10" s="1"/>
  <c r="I117" i="14"/>
  <c r="J109" i="10" s="1"/>
  <c r="I118" i="14"/>
  <c r="J110" i="10" s="1"/>
  <c r="I119" i="14"/>
  <c r="J111" i="10" s="1"/>
  <c r="I120" i="14"/>
  <c r="J112" i="10" s="1"/>
  <c r="I121" i="14"/>
  <c r="J113" i="10" s="1"/>
  <c r="I122" i="14"/>
  <c r="J114" i="10" s="1"/>
  <c r="I123" i="14"/>
  <c r="J115" i="10" s="1"/>
  <c r="I124" i="14"/>
  <c r="J116" i="10" s="1"/>
  <c r="I125" i="14"/>
  <c r="J117" i="10" s="1"/>
  <c r="I126" i="14"/>
  <c r="J118" i="10" s="1"/>
  <c r="I127" i="14"/>
  <c r="J119" i="10" s="1"/>
  <c r="I128" i="14"/>
  <c r="J120" i="10" s="1"/>
  <c r="I129" i="14"/>
  <c r="J121" i="10" s="1"/>
  <c r="I130" i="14"/>
  <c r="J122" i="10" s="1"/>
  <c r="I131" i="14"/>
  <c r="J123" i="10" s="1"/>
  <c r="I132" i="14"/>
  <c r="J124" i="10" s="1"/>
  <c r="I133" i="14"/>
  <c r="J125" i="10" s="1"/>
  <c r="I134" i="14"/>
  <c r="J126" i="10" s="1"/>
  <c r="I135" i="14"/>
  <c r="J127" i="10" s="1"/>
  <c r="I136" i="14"/>
  <c r="J128" i="10" s="1"/>
  <c r="I137" i="14"/>
  <c r="J129" i="10" s="1"/>
  <c r="I138" i="14"/>
  <c r="J130" i="10" s="1"/>
  <c r="I139" i="14"/>
  <c r="J131" i="10" s="1"/>
  <c r="I140" i="14"/>
  <c r="J132" i="10" s="1"/>
  <c r="I141" i="14"/>
  <c r="J133" i="10" s="1"/>
  <c r="I142" i="14"/>
  <c r="J134" i="10" s="1"/>
  <c r="I143" i="14"/>
  <c r="J135" i="10" s="1"/>
  <c r="I144" i="14"/>
  <c r="J136" i="10" s="1"/>
  <c r="I145" i="14"/>
  <c r="J137" i="10" s="1"/>
  <c r="I146" i="14"/>
  <c r="J138" i="10" s="1"/>
  <c r="I147" i="14"/>
  <c r="J139" i="10" s="1"/>
  <c r="I148" i="14"/>
  <c r="J140" i="10" s="1"/>
  <c r="I149" i="14"/>
  <c r="J141" i="10" s="1"/>
  <c r="I150" i="14"/>
  <c r="J142" i="10" s="1"/>
  <c r="I151" i="14"/>
  <c r="J143" i="10" s="1"/>
  <c r="I152" i="14"/>
  <c r="J144" i="10" s="1"/>
  <c r="I153" i="14"/>
  <c r="J145" i="10" s="1"/>
  <c r="I154" i="14"/>
  <c r="J146" i="10" s="1"/>
  <c r="I155" i="14"/>
  <c r="J147" i="10" s="1"/>
  <c r="I156" i="14"/>
  <c r="J148" i="10" s="1"/>
  <c r="I157" i="14"/>
  <c r="J149" i="10" s="1"/>
  <c r="I158" i="14"/>
  <c r="J150" i="10" s="1"/>
  <c r="I159" i="14"/>
  <c r="J151" i="10" s="1"/>
  <c r="H104" i="14"/>
  <c r="H96" i="10" s="1"/>
  <c r="H105" i="14"/>
  <c r="H97" i="10" s="1"/>
  <c r="H106" i="14"/>
  <c r="H98" i="10" s="1"/>
  <c r="H107" i="14"/>
  <c r="H99" i="10" s="1"/>
  <c r="H108" i="14"/>
  <c r="H100" i="10" s="1"/>
  <c r="H109" i="14"/>
  <c r="H101" i="10" s="1"/>
  <c r="H110" i="14"/>
  <c r="H102" i="10" s="1"/>
  <c r="H111" i="14"/>
  <c r="H103" i="10" s="1"/>
  <c r="H112" i="14"/>
  <c r="H104" i="10" s="1"/>
  <c r="H113" i="14"/>
  <c r="H105" i="10" s="1"/>
  <c r="H114" i="14"/>
  <c r="H106" i="10" s="1"/>
  <c r="H115" i="14"/>
  <c r="H107" i="10" s="1"/>
  <c r="H116" i="14"/>
  <c r="H108" i="10" s="1"/>
  <c r="H117" i="14"/>
  <c r="H109" i="10" s="1"/>
  <c r="H118" i="14"/>
  <c r="H110" i="10" s="1"/>
  <c r="H119" i="14"/>
  <c r="H111" i="10" s="1"/>
  <c r="H120" i="14"/>
  <c r="H112" i="10" s="1"/>
  <c r="H121" i="14"/>
  <c r="H113" i="10" s="1"/>
  <c r="H122" i="14"/>
  <c r="H114" i="10" s="1"/>
  <c r="H123" i="14"/>
  <c r="H115" i="10" s="1"/>
  <c r="H124" i="14"/>
  <c r="H116" i="10" s="1"/>
  <c r="H125" i="14"/>
  <c r="H117" i="10" s="1"/>
  <c r="H126" i="14"/>
  <c r="H118" i="10" s="1"/>
  <c r="H127" i="14"/>
  <c r="H119" i="10" s="1"/>
  <c r="H128" i="14"/>
  <c r="H120" i="10" s="1"/>
  <c r="H129" i="14"/>
  <c r="H121" i="10" s="1"/>
  <c r="H130" i="14"/>
  <c r="H122" i="10" s="1"/>
  <c r="H131" i="14"/>
  <c r="H123" i="10" s="1"/>
  <c r="H132" i="14"/>
  <c r="H124" i="10" s="1"/>
  <c r="H133" i="14"/>
  <c r="H125" i="10" s="1"/>
  <c r="H134" i="14"/>
  <c r="H126" i="10" s="1"/>
  <c r="H135" i="14"/>
  <c r="H127" i="10" s="1"/>
  <c r="H136" i="14"/>
  <c r="H128" i="10" s="1"/>
  <c r="H137" i="14"/>
  <c r="H129" i="10" s="1"/>
  <c r="H138" i="14"/>
  <c r="H130" i="10" s="1"/>
  <c r="H139" i="14"/>
  <c r="H131" i="10" s="1"/>
  <c r="H140" i="14"/>
  <c r="H132" i="10" s="1"/>
  <c r="H141" i="14"/>
  <c r="H133" i="10" s="1"/>
  <c r="H142" i="14"/>
  <c r="H134" i="10" s="1"/>
  <c r="H143" i="14"/>
  <c r="H135" i="10" s="1"/>
  <c r="H144" i="14"/>
  <c r="H136" i="10" s="1"/>
  <c r="H145" i="14"/>
  <c r="H137" i="10" s="1"/>
  <c r="H146" i="14"/>
  <c r="H138" i="10" s="1"/>
  <c r="H147" i="14"/>
  <c r="H139" i="10" s="1"/>
  <c r="H148" i="14"/>
  <c r="H140" i="10" s="1"/>
  <c r="H149" i="14"/>
  <c r="H141" i="10" s="1"/>
  <c r="H150" i="14"/>
  <c r="H142" i="10" s="1"/>
  <c r="H151" i="14"/>
  <c r="H143" i="10" s="1"/>
  <c r="H152" i="14"/>
  <c r="H144" i="10" s="1"/>
  <c r="H153" i="14"/>
  <c r="H145" i="10" s="1"/>
  <c r="H154" i="14"/>
  <c r="H146" i="10" s="1"/>
  <c r="H155" i="14"/>
  <c r="H147" i="10" s="1"/>
  <c r="H156" i="14"/>
  <c r="H148" i="10" s="1"/>
  <c r="H157" i="14"/>
  <c r="H149" i="10" s="1"/>
  <c r="H158" i="14"/>
  <c r="H150" i="10" s="1"/>
  <c r="H159" i="14"/>
  <c r="H151" i="10" s="1"/>
  <c r="G104" i="14"/>
  <c r="G96" i="10" s="1"/>
  <c r="G105" i="14"/>
  <c r="G97" i="10" s="1"/>
  <c r="G106" i="14"/>
  <c r="G98" i="10" s="1"/>
  <c r="G107" i="14"/>
  <c r="G99" i="10" s="1"/>
  <c r="G108" i="14"/>
  <c r="G100" i="10" s="1"/>
  <c r="G109" i="14"/>
  <c r="G101" i="10" s="1"/>
  <c r="G110" i="14"/>
  <c r="G102" i="10" s="1"/>
  <c r="G111" i="14"/>
  <c r="G103" i="10" s="1"/>
  <c r="G112" i="14"/>
  <c r="G104" i="10" s="1"/>
  <c r="G113" i="14"/>
  <c r="G105" i="10" s="1"/>
  <c r="G114" i="14"/>
  <c r="G106" i="10" s="1"/>
  <c r="G115" i="14"/>
  <c r="G107" i="10" s="1"/>
  <c r="G116" i="14"/>
  <c r="G108" i="10" s="1"/>
  <c r="G117" i="14"/>
  <c r="G109" i="10" s="1"/>
  <c r="G118" i="14"/>
  <c r="G110" i="10" s="1"/>
  <c r="G119" i="14"/>
  <c r="G111" i="10" s="1"/>
  <c r="G120" i="14"/>
  <c r="G112" i="10" s="1"/>
  <c r="G121" i="14"/>
  <c r="G113" i="10" s="1"/>
  <c r="G122" i="14"/>
  <c r="G114" i="10" s="1"/>
  <c r="G123" i="14"/>
  <c r="G115" i="10" s="1"/>
  <c r="G124" i="14"/>
  <c r="G116" i="10" s="1"/>
  <c r="G125" i="14"/>
  <c r="G117" i="10" s="1"/>
  <c r="G126" i="14"/>
  <c r="G118" i="10" s="1"/>
  <c r="G127" i="14"/>
  <c r="G119" i="10" s="1"/>
  <c r="G128" i="14"/>
  <c r="G120" i="10" s="1"/>
  <c r="G129" i="14"/>
  <c r="G121" i="10" s="1"/>
  <c r="G130" i="14"/>
  <c r="G122" i="10" s="1"/>
  <c r="G131" i="14"/>
  <c r="G123" i="10" s="1"/>
  <c r="G132" i="14"/>
  <c r="G124" i="10" s="1"/>
  <c r="G133" i="14"/>
  <c r="G125" i="10" s="1"/>
  <c r="G134" i="14"/>
  <c r="G126" i="10" s="1"/>
  <c r="G135" i="14"/>
  <c r="G127" i="10" s="1"/>
  <c r="G136" i="14"/>
  <c r="G128" i="10" s="1"/>
  <c r="G137" i="14"/>
  <c r="G129" i="10" s="1"/>
  <c r="G138" i="14"/>
  <c r="G130" i="10" s="1"/>
  <c r="G139" i="14"/>
  <c r="G131" i="10" s="1"/>
  <c r="G140" i="14"/>
  <c r="G132" i="10" s="1"/>
  <c r="G141" i="14"/>
  <c r="G133" i="10" s="1"/>
  <c r="G142" i="14"/>
  <c r="G134" i="10" s="1"/>
  <c r="G143" i="14"/>
  <c r="G135" i="10" s="1"/>
  <c r="G144" i="14"/>
  <c r="G136" i="10" s="1"/>
  <c r="G145" i="14"/>
  <c r="G137" i="10" s="1"/>
  <c r="G146" i="14"/>
  <c r="G138" i="10" s="1"/>
  <c r="G147" i="14"/>
  <c r="G139" i="10" s="1"/>
  <c r="G148" i="14"/>
  <c r="G140" i="10" s="1"/>
  <c r="G149" i="14"/>
  <c r="G141" i="10" s="1"/>
  <c r="G150" i="14"/>
  <c r="G142" i="10" s="1"/>
  <c r="G151" i="14"/>
  <c r="G143" i="10" s="1"/>
  <c r="G152" i="14"/>
  <c r="G144" i="10" s="1"/>
  <c r="G153" i="14"/>
  <c r="G145" i="10" s="1"/>
  <c r="G154" i="14"/>
  <c r="G146" i="10" s="1"/>
  <c r="G155" i="14"/>
  <c r="G147" i="10" s="1"/>
  <c r="G156" i="14"/>
  <c r="G148" i="10" s="1"/>
  <c r="G157" i="14"/>
  <c r="G149" i="10" s="1"/>
  <c r="G158" i="14"/>
  <c r="G150" i="10" s="1"/>
  <c r="G159" i="14"/>
  <c r="G151" i="10" s="1"/>
  <c r="J103" i="14"/>
  <c r="K95" i="10" s="1"/>
  <c r="I103" i="14"/>
  <c r="J95" i="10" s="1"/>
  <c r="H103" i="14"/>
  <c r="H95" i="10" s="1"/>
  <c r="G103" i="14"/>
  <c r="G95" i="10" s="1"/>
  <c r="J102" i="14"/>
  <c r="K94" i="10" s="1"/>
  <c r="I102" i="14"/>
  <c r="J94" i="10" s="1"/>
  <c r="H102" i="14"/>
  <c r="H94" i="10" s="1"/>
  <c r="G102" i="14"/>
  <c r="G94" i="10" s="1"/>
  <c r="J101" i="14"/>
  <c r="K93" i="10" s="1"/>
  <c r="I101" i="14"/>
  <c r="J93" i="10" s="1"/>
  <c r="H101" i="14"/>
  <c r="H93" i="10" s="1"/>
  <c r="G101" i="14"/>
  <c r="G93" i="10" s="1"/>
  <c r="J100" i="14"/>
  <c r="K92" i="10" s="1"/>
  <c r="I100" i="14"/>
  <c r="J92" i="10" s="1"/>
  <c r="H100" i="14"/>
  <c r="H92" i="10" s="1"/>
  <c r="G100" i="14"/>
  <c r="G92" i="10" s="1"/>
  <c r="J99" i="14"/>
  <c r="K91" i="10" s="1"/>
  <c r="I99" i="14"/>
  <c r="J91" i="10" s="1"/>
  <c r="H99" i="14"/>
  <c r="H91" i="10" s="1"/>
  <c r="G99" i="14"/>
  <c r="G91" i="10" s="1"/>
  <c r="J98" i="14"/>
  <c r="K90" i="10" s="1"/>
  <c r="I98" i="14"/>
  <c r="J90" i="10" s="1"/>
  <c r="H98" i="14"/>
  <c r="H90" i="10" s="1"/>
  <c r="G98" i="14"/>
  <c r="G90" i="10" s="1"/>
  <c r="J97" i="14"/>
  <c r="K89" i="10" s="1"/>
  <c r="I97" i="14"/>
  <c r="J89" i="10" s="1"/>
  <c r="H97" i="14"/>
  <c r="H89" i="10" s="1"/>
  <c r="G97" i="14"/>
  <c r="G89" i="10" s="1"/>
  <c r="J96" i="14"/>
  <c r="K88" i="10" s="1"/>
  <c r="I96" i="14"/>
  <c r="J88" i="10" s="1"/>
  <c r="H96" i="14"/>
  <c r="H88" i="10" s="1"/>
  <c r="G96" i="14"/>
  <c r="G88" i="10" s="1"/>
  <c r="J95" i="14"/>
  <c r="K87" i="10" s="1"/>
  <c r="I95" i="14"/>
  <c r="J87" i="10" s="1"/>
  <c r="H95" i="14"/>
  <c r="H87" i="10" s="1"/>
  <c r="G95" i="14"/>
  <c r="G87" i="10" s="1"/>
  <c r="J94" i="14"/>
  <c r="K86" i="10" s="1"/>
  <c r="I94" i="14"/>
  <c r="J86" i="10" s="1"/>
  <c r="H94" i="14"/>
  <c r="H86" i="10" s="1"/>
  <c r="G94" i="14"/>
  <c r="G86" i="10" s="1"/>
  <c r="J93" i="14"/>
  <c r="K85" i="10" s="1"/>
  <c r="I93" i="14"/>
  <c r="J85" i="10" s="1"/>
  <c r="H93" i="14"/>
  <c r="H85" i="10" s="1"/>
  <c r="G93" i="14"/>
  <c r="G85" i="10" s="1"/>
  <c r="J92" i="14"/>
  <c r="K84" i="10" s="1"/>
  <c r="I92" i="14"/>
  <c r="J84" i="10" s="1"/>
  <c r="H92" i="14"/>
  <c r="H84" i="10" s="1"/>
  <c r="G92" i="14"/>
  <c r="G84" i="10" s="1"/>
  <c r="J91" i="14"/>
  <c r="K83" i="10" s="1"/>
  <c r="I91" i="14"/>
  <c r="J83" i="10" s="1"/>
  <c r="H91" i="14"/>
  <c r="H83" i="10" s="1"/>
  <c r="G91" i="14"/>
  <c r="G83" i="10" s="1"/>
  <c r="J90" i="14"/>
  <c r="K82" i="10" s="1"/>
  <c r="I90" i="14"/>
  <c r="J82" i="10" s="1"/>
  <c r="H90" i="14"/>
  <c r="H82" i="10" s="1"/>
  <c r="G90" i="14"/>
  <c r="G82" i="10" s="1"/>
  <c r="J89" i="14"/>
  <c r="K81" i="10" s="1"/>
  <c r="I89" i="14"/>
  <c r="J81" i="10" s="1"/>
  <c r="H89" i="14"/>
  <c r="H81" i="10" s="1"/>
  <c r="G89" i="14"/>
  <c r="G81" i="10" s="1"/>
  <c r="J88" i="14"/>
  <c r="K80" i="10" s="1"/>
  <c r="I88" i="14"/>
  <c r="J80" i="10" s="1"/>
  <c r="H88" i="14"/>
  <c r="H80" i="10" s="1"/>
  <c r="G88" i="14"/>
  <c r="G80" i="10" s="1"/>
  <c r="J87" i="14"/>
  <c r="K79" i="10" s="1"/>
  <c r="I87" i="14"/>
  <c r="J79" i="10" s="1"/>
  <c r="H87" i="14"/>
  <c r="H79" i="10" s="1"/>
  <c r="G87" i="14"/>
  <c r="G79" i="10" s="1"/>
  <c r="J86" i="14"/>
  <c r="K78" i="10" s="1"/>
  <c r="I86" i="14"/>
  <c r="J78" i="10" s="1"/>
  <c r="H86" i="14"/>
  <c r="H78" i="10" s="1"/>
  <c r="G86" i="14"/>
  <c r="G78" i="10" s="1"/>
  <c r="J85" i="14"/>
  <c r="K77" i="10" s="1"/>
  <c r="I85" i="14"/>
  <c r="J77" i="10" s="1"/>
  <c r="H85" i="14"/>
  <c r="H77" i="10" s="1"/>
  <c r="G85" i="14"/>
  <c r="G77" i="10" s="1"/>
  <c r="J84" i="14"/>
  <c r="K76" i="10" s="1"/>
  <c r="I84" i="14"/>
  <c r="J76" i="10" s="1"/>
  <c r="H84" i="14"/>
  <c r="H76" i="10" s="1"/>
  <c r="G84" i="14"/>
  <c r="G76" i="10" s="1"/>
  <c r="J83" i="14"/>
  <c r="K75" i="10" s="1"/>
  <c r="I83" i="14"/>
  <c r="J75" i="10" s="1"/>
  <c r="H83" i="14"/>
  <c r="H75" i="10" s="1"/>
  <c r="G83" i="14"/>
  <c r="G75" i="10" s="1"/>
  <c r="J82" i="14"/>
  <c r="K74" i="10" s="1"/>
  <c r="I82" i="14"/>
  <c r="J74" i="10" s="1"/>
  <c r="H82" i="14"/>
  <c r="H74" i="10" s="1"/>
  <c r="G82" i="14"/>
  <c r="G74" i="10" s="1"/>
  <c r="J81" i="14"/>
  <c r="K73" i="10" s="1"/>
  <c r="I81" i="14"/>
  <c r="J73" i="10" s="1"/>
  <c r="H81" i="14"/>
  <c r="H73" i="10" s="1"/>
  <c r="G81" i="14"/>
  <c r="G73" i="10" s="1"/>
  <c r="J80" i="14"/>
  <c r="K72" i="10" s="1"/>
  <c r="I80" i="14"/>
  <c r="J72" i="10" s="1"/>
  <c r="H80" i="14"/>
  <c r="H72" i="10" s="1"/>
  <c r="G80" i="14"/>
  <c r="G72" i="10" s="1"/>
  <c r="J79" i="14"/>
  <c r="K71" i="10" s="1"/>
  <c r="I79" i="14"/>
  <c r="J71" i="10" s="1"/>
  <c r="H79" i="14"/>
  <c r="H71" i="10" s="1"/>
  <c r="G79" i="14"/>
  <c r="G71" i="10" s="1"/>
  <c r="J78" i="14"/>
  <c r="K70" i="10" s="1"/>
  <c r="I78" i="14"/>
  <c r="J70" i="10" s="1"/>
  <c r="H78" i="14"/>
  <c r="H70" i="10" s="1"/>
  <c r="G78" i="14"/>
  <c r="G70" i="10" s="1"/>
  <c r="J77" i="14"/>
  <c r="K69" i="10" s="1"/>
  <c r="I77" i="14"/>
  <c r="J69" i="10" s="1"/>
  <c r="H77" i="14"/>
  <c r="H69" i="10" s="1"/>
  <c r="G77" i="14"/>
  <c r="G69" i="10" s="1"/>
  <c r="J76" i="14"/>
  <c r="K68" i="10" s="1"/>
  <c r="I76" i="14"/>
  <c r="J68" i="10" s="1"/>
  <c r="H76" i="14"/>
  <c r="H68" i="10" s="1"/>
  <c r="G76" i="14"/>
  <c r="G68" i="10" s="1"/>
  <c r="J75" i="14"/>
  <c r="K67" i="10" s="1"/>
  <c r="I75" i="14"/>
  <c r="J67" i="10" s="1"/>
  <c r="H75" i="14"/>
  <c r="H67" i="10" s="1"/>
  <c r="G75" i="14"/>
  <c r="G67" i="10" s="1"/>
  <c r="J74" i="14"/>
  <c r="K66" i="10" s="1"/>
  <c r="I74" i="14"/>
  <c r="J66" i="10" s="1"/>
  <c r="H74" i="14"/>
  <c r="H66" i="10" s="1"/>
  <c r="G74" i="14"/>
  <c r="G66" i="10" s="1"/>
  <c r="J73" i="14"/>
  <c r="K65" i="10" s="1"/>
  <c r="I73" i="14"/>
  <c r="J65" i="10" s="1"/>
  <c r="H73" i="14"/>
  <c r="H65" i="10" s="1"/>
  <c r="G73" i="14"/>
  <c r="G65" i="10" s="1"/>
  <c r="J72" i="14"/>
  <c r="K64" i="10" s="1"/>
  <c r="I72" i="14"/>
  <c r="J64" i="10" s="1"/>
  <c r="H72" i="14"/>
  <c r="H64" i="10" s="1"/>
  <c r="G72" i="14"/>
  <c r="G64" i="10" s="1"/>
  <c r="J71" i="14"/>
  <c r="K63" i="10" s="1"/>
  <c r="I71" i="14"/>
  <c r="J63" i="10" s="1"/>
  <c r="H71" i="14"/>
  <c r="H63" i="10" s="1"/>
  <c r="G71" i="14"/>
  <c r="G63" i="10" s="1"/>
  <c r="J70" i="14"/>
  <c r="K62" i="10" s="1"/>
  <c r="I70" i="14"/>
  <c r="J62" i="10" s="1"/>
  <c r="H70" i="14"/>
  <c r="H62" i="10" s="1"/>
  <c r="G70" i="14"/>
  <c r="G62" i="10" s="1"/>
  <c r="J69" i="14"/>
  <c r="K61" i="10" s="1"/>
  <c r="I69" i="14"/>
  <c r="J61" i="10" s="1"/>
  <c r="H69" i="14"/>
  <c r="H61" i="10" s="1"/>
  <c r="G69" i="14"/>
  <c r="G61" i="10" s="1"/>
  <c r="J68" i="14"/>
  <c r="K60" i="10" s="1"/>
  <c r="I68" i="14"/>
  <c r="J60" i="10" s="1"/>
  <c r="H68" i="14"/>
  <c r="H60" i="10" s="1"/>
  <c r="G68" i="14"/>
  <c r="G60" i="10" s="1"/>
  <c r="J67" i="14"/>
  <c r="K59" i="10" s="1"/>
  <c r="I67" i="14"/>
  <c r="J59" i="10" s="1"/>
  <c r="H67" i="14"/>
  <c r="H59" i="10" s="1"/>
  <c r="G67" i="14"/>
  <c r="G59" i="10" s="1"/>
  <c r="J66" i="14"/>
  <c r="K58" i="10" s="1"/>
  <c r="I66" i="14"/>
  <c r="J58" i="10" s="1"/>
  <c r="H66" i="14"/>
  <c r="H58" i="10" s="1"/>
  <c r="G66" i="14"/>
  <c r="G58" i="10" s="1"/>
  <c r="J65" i="14"/>
  <c r="K57" i="10" s="1"/>
  <c r="I65" i="14"/>
  <c r="J57" i="10" s="1"/>
  <c r="H65" i="14"/>
  <c r="H57" i="10" s="1"/>
  <c r="G65" i="14"/>
  <c r="G57" i="10" s="1"/>
  <c r="J64" i="14"/>
  <c r="K56" i="10" s="1"/>
  <c r="I64" i="14"/>
  <c r="J56" i="10" s="1"/>
  <c r="H64" i="14"/>
  <c r="H56" i="10" s="1"/>
  <c r="G64" i="14"/>
  <c r="G56" i="10" s="1"/>
  <c r="J63" i="14"/>
  <c r="K55" i="10" s="1"/>
  <c r="I63" i="14"/>
  <c r="J55" i="10" s="1"/>
  <c r="H63" i="14"/>
  <c r="H55" i="10" s="1"/>
  <c r="G63" i="14"/>
  <c r="G55" i="10" s="1"/>
  <c r="J62" i="14"/>
  <c r="K54" i="10" s="1"/>
  <c r="I62" i="14"/>
  <c r="J54" i="10" s="1"/>
  <c r="H62" i="14"/>
  <c r="H54" i="10" s="1"/>
  <c r="G62" i="14"/>
  <c r="G54" i="10" s="1"/>
  <c r="J61" i="14"/>
  <c r="K53" i="10" s="1"/>
  <c r="I61" i="14"/>
  <c r="J53" i="10" s="1"/>
  <c r="H61" i="14"/>
  <c r="H53" i="10" s="1"/>
  <c r="G61" i="14"/>
  <c r="G53" i="10" s="1"/>
  <c r="J60" i="14"/>
  <c r="K52" i="10" s="1"/>
  <c r="I60" i="14"/>
  <c r="J52" i="10" s="1"/>
  <c r="H60" i="14"/>
  <c r="H52" i="10" s="1"/>
  <c r="G60" i="14"/>
  <c r="G52" i="10" s="1"/>
  <c r="J59" i="14"/>
  <c r="K51" i="10" s="1"/>
  <c r="I59" i="14"/>
  <c r="J51" i="10" s="1"/>
  <c r="H59" i="14"/>
  <c r="H51" i="10" s="1"/>
  <c r="G59" i="14"/>
  <c r="G51" i="10" s="1"/>
  <c r="J58" i="14"/>
  <c r="K50" i="10" s="1"/>
  <c r="I58" i="14"/>
  <c r="J50" i="10" s="1"/>
  <c r="H58" i="14"/>
  <c r="H50" i="10" s="1"/>
  <c r="G58" i="14"/>
  <c r="G50" i="10" s="1"/>
  <c r="J57" i="14"/>
  <c r="K49" i="10" s="1"/>
  <c r="I57" i="14"/>
  <c r="J49" i="10" s="1"/>
  <c r="H57" i="14"/>
  <c r="H49" i="10" s="1"/>
  <c r="G57" i="14"/>
  <c r="G49" i="10" s="1"/>
  <c r="J56" i="14"/>
  <c r="K48" i="10" s="1"/>
  <c r="I56" i="14"/>
  <c r="J48" i="10" s="1"/>
  <c r="H56" i="14"/>
  <c r="H48" i="10" s="1"/>
  <c r="G56" i="14"/>
  <c r="G48" i="10" s="1"/>
  <c r="J55" i="14"/>
  <c r="K47" i="10" s="1"/>
  <c r="I55" i="14"/>
  <c r="J47" i="10" s="1"/>
  <c r="H55" i="14"/>
  <c r="H47" i="10" s="1"/>
  <c r="G55" i="14"/>
  <c r="G47" i="10" s="1"/>
  <c r="J54" i="14"/>
  <c r="K46" i="10" s="1"/>
  <c r="I54" i="14"/>
  <c r="J46" i="10" s="1"/>
  <c r="H54" i="14"/>
  <c r="H46" i="10" s="1"/>
  <c r="G54" i="14"/>
  <c r="G46" i="10" s="1"/>
  <c r="J53" i="14"/>
  <c r="K45" i="10" s="1"/>
  <c r="I53" i="14"/>
  <c r="J45" i="10" s="1"/>
  <c r="H53" i="14"/>
  <c r="H45" i="10" s="1"/>
  <c r="G53" i="14"/>
  <c r="G45" i="10" s="1"/>
  <c r="J52" i="14"/>
  <c r="K44" i="10" s="1"/>
  <c r="I52" i="14"/>
  <c r="J44" i="10" s="1"/>
  <c r="H52" i="14"/>
  <c r="H44" i="10" s="1"/>
  <c r="G52" i="14"/>
  <c r="G44" i="10" s="1"/>
  <c r="J51" i="14"/>
  <c r="K43" i="10" s="1"/>
  <c r="I51" i="14"/>
  <c r="J43" i="10" s="1"/>
  <c r="H51" i="14"/>
  <c r="H43" i="10" s="1"/>
  <c r="G51" i="14"/>
  <c r="G43" i="10" s="1"/>
  <c r="J50" i="14"/>
  <c r="K42" i="10" s="1"/>
  <c r="I50" i="14"/>
  <c r="J42" i="10" s="1"/>
  <c r="H50" i="14"/>
  <c r="H42" i="10" s="1"/>
  <c r="G50" i="14"/>
  <c r="G42" i="10" s="1"/>
  <c r="J49" i="14"/>
  <c r="K41" i="10" s="1"/>
  <c r="I49" i="14"/>
  <c r="J41" i="10" s="1"/>
  <c r="H49" i="14"/>
  <c r="H41" i="10" s="1"/>
  <c r="G49" i="14"/>
  <c r="G41" i="10" s="1"/>
  <c r="J48" i="14"/>
  <c r="K40" i="10" s="1"/>
  <c r="I48" i="14"/>
  <c r="J40" i="10" s="1"/>
  <c r="H48" i="14"/>
  <c r="H40" i="10" s="1"/>
  <c r="G48" i="14"/>
  <c r="G40" i="10" s="1"/>
  <c r="J47" i="14"/>
  <c r="K39" i="10" s="1"/>
  <c r="I47" i="14"/>
  <c r="J39" i="10" s="1"/>
  <c r="H47" i="14"/>
  <c r="H39" i="10" s="1"/>
  <c r="G47" i="14"/>
  <c r="G39" i="10" s="1"/>
  <c r="J46" i="14"/>
  <c r="K38" i="10" s="1"/>
  <c r="I46" i="14"/>
  <c r="J38" i="10" s="1"/>
  <c r="H46" i="14"/>
  <c r="H38" i="10" s="1"/>
  <c r="G46" i="14"/>
  <c r="G38" i="10" s="1"/>
  <c r="J45" i="14"/>
  <c r="K37" i="10" s="1"/>
  <c r="I45" i="14"/>
  <c r="J37" i="10" s="1"/>
  <c r="H45" i="14"/>
  <c r="H37" i="10" s="1"/>
  <c r="G45" i="14"/>
  <c r="G37" i="10" s="1"/>
  <c r="J44" i="14"/>
  <c r="K36" i="10" s="1"/>
  <c r="I44" i="14"/>
  <c r="J36" i="10" s="1"/>
  <c r="H44" i="14"/>
  <c r="H36" i="10" s="1"/>
  <c r="G44" i="14"/>
  <c r="G36" i="10" s="1"/>
  <c r="J43" i="14"/>
  <c r="K35" i="10" s="1"/>
  <c r="I43" i="14"/>
  <c r="J35" i="10" s="1"/>
  <c r="H43" i="14"/>
  <c r="H35" i="10" s="1"/>
  <c r="G43" i="14"/>
  <c r="G35" i="10" s="1"/>
  <c r="J42" i="14"/>
  <c r="K34" i="10" s="1"/>
  <c r="I42" i="14"/>
  <c r="J34" i="10" s="1"/>
  <c r="H42" i="14"/>
  <c r="H34" i="10" s="1"/>
  <c r="G42" i="14"/>
  <c r="G34" i="10" s="1"/>
  <c r="J41" i="14"/>
  <c r="K33" i="10" s="1"/>
  <c r="I41" i="14"/>
  <c r="J33" i="10" s="1"/>
  <c r="H41" i="14"/>
  <c r="H33" i="10" s="1"/>
  <c r="G41" i="14"/>
  <c r="G33" i="10" s="1"/>
  <c r="J40" i="14"/>
  <c r="K32" i="10" s="1"/>
  <c r="I40" i="14"/>
  <c r="J32" i="10" s="1"/>
  <c r="H40" i="14"/>
  <c r="H32" i="10" s="1"/>
  <c r="G40" i="14"/>
  <c r="G32" i="10" s="1"/>
  <c r="J39" i="14"/>
  <c r="K31" i="10" s="1"/>
  <c r="I39" i="14"/>
  <c r="J31" i="10" s="1"/>
  <c r="H39" i="14"/>
  <c r="H31" i="10" s="1"/>
  <c r="G39" i="14"/>
  <c r="G31" i="10" s="1"/>
  <c r="J38" i="14"/>
  <c r="K30" i="10" s="1"/>
  <c r="I38" i="14"/>
  <c r="J30" i="10" s="1"/>
  <c r="H38" i="14"/>
  <c r="H30" i="10" s="1"/>
  <c r="G38" i="14"/>
  <c r="G30" i="10" s="1"/>
  <c r="J37" i="14"/>
  <c r="K29" i="10" s="1"/>
  <c r="I37" i="14"/>
  <c r="J29" i="10" s="1"/>
  <c r="H37" i="14"/>
  <c r="H29" i="10" s="1"/>
  <c r="G37" i="14"/>
  <c r="G29" i="10" s="1"/>
  <c r="J36" i="14"/>
  <c r="K28" i="10" s="1"/>
  <c r="I36" i="14"/>
  <c r="J28" i="10" s="1"/>
  <c r="H36" i="14"/>
  <c r="H28" i="10" s="1"/>
  <c r="G36" i="14"/>
  <c r="G28" i="10" s="1"/>
  <c r="J35" i="14"/>
  <c r="K27" i="10" s="1"/>
  <c r="I35" i="14"/>
  <c r="J27" i="10" s="1"/>
  <c r="H35" i="14"/>
  <c r="H27" i="10" s="1"/>
  <c r="G35" i="14"/>
  <c r="G27" i="10" s="1"/>
  <c r="J34" i="14"/>
  <c r="K26" i="10" s="1"/>
  <c r="I34" i="14"/>
  <c r="J26" i="10" s="1"/>
  <c r="H34" i="14"/>
  <c r="H26" i="10" s="1"/>
  <c r="G34" i="14"/>
  <c r="G26" i="10" s="1"/>
  <c r="J33" i="14"/>
  <c r="K25" i="10" s="1"/>
  <c r="I33" i="14"/>
  <c r="J25" i="10" s="1"/>
  <c r="H33" i="14"/>
  <c r="H25" i="10" s="1"/>
  <c r="G33" i="14"/>
  <c r="G25" i="10" s="1"/>
  <c r="J32" i="14"/>
  <c r="K24" i="10" s="1"/>
  <c r="I32" i="14"/>
  <c r="J24" i="10" s="1"/>
  <c r="H32" i="14"/>
  <c r="H24" i="10" s="1"/>
  <c r="G32" i="14"/>
  <c r="G24" i="10" s="1"/>
  <c r="J31" i="14"/>
  <c r="K23" i="10" s="1"/>
  <c r="I31" i="14"/>
  <c r="J23" i="10" s="1"/>
  <c r="H31" i="14"/>
  <c r="H23" i="10" s="1"/>
  <c r="G31" i="14"/>
  <c r="G23" i="10" s="1"/>
  <c r="J30" i="14"/>
  <c r="K22" i="10" s="1"/>
  <c r="I30" i="14"/>
  <c r="J22" i="10" s="1"/>
  <c r="H30" i="14"/>
  <c r="H22" i="10" s="1"/>
  <c r="G30" i="14"/>
  <c r="G22" i="10" s="1"/>
  <c r="J29" i="14"/>
  <c r="K21" i="10" s="1"/>
  <c r="I29" i="14"/>
  <c r="J21" i="10" s="1"/>
  <c r="H29" i="14"/>
  <c r="H21" i="10" s="1"/>
  <c r="G29" i="14"/>
  <c r="G21" i="10" s="1"/>
  <c r="J28" i="14"/>
  <c r="K20" i="10" s="1"/>
  <c r="I28" i="14"/>
  <c r="J20" i="10" s="1"/>
  <c r="H28" i="14"/>
  <c r="H20" i="10" s="1"/>
  <c r="G28" i="14"/>
  <c r="G20" i="10" s="1"/>
  <c r="J27" i="14"/>
  <c r="K19" i="10" s="1"/>
  <c r="I27" i="14"/>
  <c r="J19" i="10" s="1"/>
  <c r="H27" i="14"/>
  <c r="H19" i="10" s="1"/>
  <c r="G27" i="14"/>
  <c r="G19" i="10" s="1"/>
  <c r="J26" i="14"/>
  <c r="K18" i="10" s="1"/>
  <c r="I26" i="14"/>
  <c r="J18" i="10" s="1"/>
  <c r="H26" i="14"/>
  <c r="H18" i="10" s="1"/>
  <c r="G26" i="14"/>
  <c r="G18" i="10" s="1"/>
  <c r="J25" i="14"/>
  <c r="K17" i="10" s="1"/>
  <c r="I25" i="14"/>
  <c r="J17" i="10" s="1"/>
  <c r="H25" i="14"/>
  <c r="H17" i="10" s="1"/>
  <c r="G25" i="14"/>
  <c r="G17" i="10" s="1"/>
  <c r="J24" i="14"/>
  <c r="K16" i="10" s="1"/>
  <c r="I24" i="14"/>
  <c r="J16" i="10" s="1"/>
  <c r="H24" i="14"/>
  <c r="H16" i="10" s="1"/>
  <c r="G24" i="14"/>
  <c r="G16" i="10" s="1"/>
  <c r="J23" i="14"/>
  <c r="K15" i="10" s="1"/>
  <c r="I23" i="14"/>
  <c r="J15" i="10" s="1"/>
  <c r="H23" i="14"/>
  <c r="H15" i="10" s="1"/>
  <c r="G23" i="14"/>
  <c r="G15" i="10" s="1"/>
  <c r="J22" i="14"/>
  <c r="K14" i="10" s="1"/>
  <c r="I22" i="14"/>
  <c r="J14" i="10" s="1"/>
  <c r="H22" i="14"/>
  <c r="H14" i="10" s="1"/>
  <c r="G22" i="14"/>
  <c r="G14" i="10" s="1"/>
  <c r="J21" i="14"/>
  <c r="K13" i="10" s="1"/>
  <c r="I21" i="14"/>
  <c r="J13" i="10" s="1"/>
  <c r="H21" i="14"/>
  <c r="H13" i="10" s="1"/>
  <c r="G21" i="14"/>
  <c r="G13" i="10" s="1"/>
  <c r="J20" i="14"/>
  <c r="K12" i="10" s="1"/>
  <c r="I20" i="14"/>
  <c r="J12" i="10" s="1"/>
  <c r="H20" i="14"/>
  <c r="H12" i="10" s="1"/>
  <c r="G20" i="14"/>
  <c r="G12" i="10" s="1"/>
  <c r="J19" i="14"/>
  <c r="K11" i="10" s="1"/>
  <c r="I19" i="14"/>
  <c r="J11" i="10" s="1"/>
  <c r="H19" i="14"/>
  <c r="H11" i="10" s="1"/>
  <c r="G19" i="14"/>
  <c r="G11" i="10" s="1"/>
  <c r="J18" i="14"/>
  <c r="K10" i="10" s="1"/>
  <c r="I18" i="14"/>
  <c r="J10" i="10" s="1"/>
  <c r="H18" i="14"/>
  <c r="H10" i="10" s="1"/>
  <c r="G18" i="14"/>
  <c r="G10" i="10" s="1"/>
  <c r="J17" i="14"/>
  <c r="K9" i="10" s="1"/>
  <c r="I17" i="14"/>
  <c r="J9" i="10" s="1"/>
  <c r="H17" i="14"/>
  <c r="H9" i="10" s="1"/>
  <c r="G17" i="14"/>
  <c r="G9" i="10" s="1"/>
  <c r="J16" i="14"/>
  <c r="K8" i="10" s="1"/>
  <c r="I16" i="14"/>
  <c r="J8" i="10" s="1"/>
  <c r="H16" i="14"/>
  <c r="H8" i="10" s="1"/>
  <c r="G16" i="14"/>
  <c r="G8" i="10" s="1"/>
  <c r="J15" i="14"/>
  <c r="K7" i="10" s="1"/>
  <c r="I15" i="14"/>
  <c r="J7" i="10" s="1"/>
  <c r="H15" i="14"/>
  <c r="H7" i="10" s="1"/>
  <c r="G15" i="14"/>
  <c r="G7" i="10" s="1"/>
  <c r="J14" i="14"/>
  <c r="K6" i="10" s="1"/>
  <c r="I14" i="14"/>
  <c r="J6" i="10" s="1"/>
  <c r="H14" i="14"/>
  <c r="H6" i="10" s="1"/>
  <c r="G14" i="14"/>
  <c r="G6" i="10" s="1"/>
  <c r="J13" i="14"/>
  <c r="K5" i="10" s="1"/>
  <c r="I13" i="14"/>
  <c r="J5" i="10" s="1"/>
  <c r="H13" i="14"/>
  <c r="H5" i="10" s="1"/>
  <c r="G13" i="14"/>
  <c r="G5" i="10" s="1"/>
  <c r="J12" i="14"/>
  <c r="K4" i="10" s="1"/>
  <c r="I12" i="14"/>
  <c r="J4" i="10" s="1"/>
  <c r="H12" i="14"/>
  <c r="H4" i="10" s="1"/>
  <c r="G12" i="14"/>
  <c r="G4" i="10" s="1"/>
  <c r="J11" i="14"/>
  <c r="K3" i="10" s="1"/>
  <c r="I11" i="14"/>
  <c r="J3" i="10" s="1"/>
  <c r="H11" i="14"/>
  <c r="H3" i="10" s="1"/>
  <c r="G11" i="14"/>
  <c r="G3" i="10" s="1"/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B150" i="10"/>
  <c r="B15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30" i="10"/>
  <c r="B131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E3" i="10"/>
  <c r="D3" i="10"/>
  <c r="C3" i="10"/>
  <c r="L149" i="10" l="1"/>
  <c r="I149" i="10"/>
  <c r="L145" i="10"/>
  <c r="I145" i="10"/>
  <c r="L141" i="10"/>
  <c r="I141" i="10"/>
  <c r="L137" i="10"/>
  <c r="I137" i="10"/>
  <c r="L133" i="10"/>
  <c r="I133" i="10"/>
  <c r="L129" i="10"/>
  <c r="I129" i="10"/>
  <c r="L125" i="10"/>
  <c r="I125" i="10"/>
  <c r="L121" i="10"/>
  <c r="I121" i="10"/>
  <c r="L117" i="10"/>
  <c r="I117" i="10"/>
  <c r="L113" i="10"/>
  <c r="I113" i="10"/>
  <c r="L109" i="10"/>
  <c r="I109" i="10"/>
  <c r="L105" i="10"/>
  <c r="I105" i="10"/>
  <c r="L101" i="10"/>
  <c r="I101" i="10"/>
  <c r="L97" i="10"/>
  <c r="I97" i="10"/>
  <c r="L93" i="10"/>
  <c r="I93" i="10"/>
  <c r="L89" i="10"/>
  <c r="I89" i="10"/>
  <c r="L85" i="10"/>
  <c r="I85" i="10"/>
  <c r="L81" i="10"/>
  <c r="I81" i="10"/>
  <c r="L77" i="10"/>
  <c r="I77" i="10"/>
  <c r="L73" i="10"/>
  <c r="I73" i="10"/>
  <c r="L69" i="10"/>
  <c r="I69" i="10"/>
  <c r="L65" i="10"/>
  <c r="I65" i="10"/>
  <c r="L61" i="10"/>
  <c r="I61" i="10"/>
  <c r="L57" i="10"/>
  <c r="I57" i="10"/>
  <c r="L53" i="10"/>
  <c r="I53" i="10"/>
  <c r="L49" i="10"/>
  <c r="I49" i="10"/>
  <c r="L45" i="10"/>
  <c r="I45" i="10"/>
  <c r="L41" i="10"/>
  <c r="I41" i="10"/>
  <c r="L37" i="10"/>
  <c r="I37" i="10"/>
  <c r="L33" i="10"/>
  <c r="I33" i="10"/>
  <c r="L29" i="10"/>
  <c r="I29" i="10"/>
  <c r="L25" i="10"/>
  <c r="I25" i="10"/>
  <c r="L21" i="10"/>
  <c r="I21" i="10"/>
  <c r="L17" i="10"/>
  <c r="I17" i="10"/>
  <c r="L13" i="10"/>
  <c r="I13" i="10"/>
  <c r="L9" i="10"/>
  <c r="I9" i="10"/>
  <c r="L5" i="10"/>
  <c r="I5" i="10"/>
  <c r="L148" i="10"/>
  <c r="I148" i="10"/>
  <c r="L144" i="10"/>
  <c r="I144" i="10"/>
  <c r="L140" i="10"/>
  <c r="I140" i="10"/>
  <c r="I136" i="10"/>
  <c r="L136" i="10"/>
  <c r="L132" i="10"/>
  <c r="I132" i="10"/>
  <c r="L128" i="10"/>
  <c r="I128" i="10"/>
  <c r="L124" i="10"/>
  <c r="I124" i="10"/>
  <c r="I120" i="10"/>
  <c r="L120" i="10"/>
  <c r="L116" i="10"/>
  <c r="I116" i="10"/>
  <c r="L112" i="10"/>
  <c r="I112" i="10"/>
  <c r="L108" i="10"/>
  <c r="I108" i="10"/>
  <c r="I104" i="10"/>
  <c r="L104" i="10"/>
  <c r="L100" i="10"/>
  <c r="I100" i="10"/>
  <c r="L96" i="10"/>
  <c r="I96" i="10"/>
  <c r="L92" i="10"/>
  <c r="I92" i="10"/>
  <c r="I88" i="10"/>
  <c r="L88" i="10"/>
  <c r="L84" i="10"/>
  <c r="I84" i="10"/>
  <c r="L80" i="10"/>
  <c r="I80" i="10"/>
  <c r="L76" i="10"/>
  <c r="I76" i="10"/>
  <c r="I72" i="10"/>
  <c r="L72" i="10"/>
  <c r="L68" i="10"/>
  <c r="I68" i="10"/>
  <c r="L64" i="10"/>
  <c r="I64" i="10"/>
  <c r="L60" i="10"/>
  <c r="I60" i="10"/>
  <c r="I56" i="10"/>
  <c r="L56" i="10"/>
  <c r="L52" i="10"/>
  <c r="I52" i="10"/>
  <c r="L48" i="10"/>
  <c r="I48" i="10"/>
  <c r="L44" i="10"/>
  <c r="I44" i="10"/>
  <c r="L40" i="10"/>
  <c r="I40" i="10"/>
  <c r="L36" i="10"/>
  <c r="I36" i="10"/>
  <c r="L32" i="10"/>
  <c r="I32" i="10"/>
  <c r="L28" i="10"/>
  <c r="I28" i="10"/>
  <c r="L24" i="10"/>
  <c r="I24" i="10"/>
  <c r="L20" i="10"/>
  <c r="I20" i="10"/>
  <c r="L16" i="10"/>
  <c r="I16" i="10"/>
  <c r="L12" i="10"/>
  <c r="I12" i="10"/>
  <c r="L8" i="10"/>
  <c r="I8" i="10"/>
  <c r="L4" i="10"/>
  <c r="I4" i="10"/>
  <c r="L151" i="10"/>
  <c r="I151" i="10"/>
  <c r="I147" i="10"/>
  <c r="L147" i="10"/>
  <c r="L143" i="10"/>
  <c r="I143" i="10"/>
  <c r="I139" i="10"/>
  <c r="L139" i="10"/>
  <c r="L135" i="10"/>
  <c r="I135" i="10"/>
  <c r="L131" i="10"/>
  <c r="I131" i="10"/>
  <c r="L127" i="10"/>
  <c r="I127" i="10"/>
  <c r="L123" i="10"/>
  <c r="I123" i="10"/>
  <c r="L119" i="10"/>
  <c r="I119" i="10"/>
  <c r="L115" i="10"/>
  <c r="I115" i="10"/>
  <c r="L111" i="10"/>
  <c r="I111" i="10"/>
  <c r="L107" i="10"/>
  <c r="I107" i="10"/>
  <c r="L103" i="10"/>
  <c r="I103" i="10"/>
  <c r="L99" i="10"/>
  <c r="I99" i="10"/>
  <c r="L95" i="10"/>
  <c r="I95" i="10"/>
  <c r="L91" i="10"/>
  <c r="I91" i="10"/>
  <c r="L87" i="10"/>
  <c r="I87" i="10"/>
  <c r="L83" i="10"/>
  <c r="I83" i="10"/>
  <c r="L79" i="10"/>
  <c r="I79" i="10"/>
  <c r="L75" i="10"/>
  <c r="I75" i="10"/>
  <c r="L71" i="10"/>
  <c r="I71" i="10"/>
  <c r="L67" i="10"/>
  <c r="I67" i="10"/>
  <c r="L63" i="10"/>
  <c r="I63" i="10"/>
  <c r="L59" i="10"/>
  <c r="I59" i="10"/>
  <c r="L55" i="10"/>
  <c r="I55" i="10"/>
  <c r="L51" i="10"/>
  <c r="I51" i="10"/>
  <c r="L47" i="10"/>
  <c r="I47" i="10"/>
  <c r="L43" i="10"/>
  <c r="I43" i="10"/>
  <c r="L39" i="10"/>
  <c r="I39" i="10"/>
  <c r="L35" i="10"/>
  <c r="I35" i="10"/>
  <c r="L31" i="10"/>
  <c r="I31" i="10"/>
  <c r="L27" i="10"/>
  <c r="I27" i="10"/>
  <c r="L23" i="10"/>
  <c r="I23" i="10"/>
  <c r="L19" i="10"/>
  <c r="I19" i="10"/>
  <c r="L15" i="10"/>
  <c r="I15" i="10"/>
  <c r="L11" i="10"/>
  <c r="I11" i="10"/>
  <c r="L7" i="10"/>
  <c r="I7" i="10"/>
  <c r="L150" i="10"/>
  <c r="I150" i="10"/>
  <c r="L146" i="10"/>
  <c r="I146" i="10"/>
  <c r="L142" i="10"/>
  <c r="I142" i="10"/>
  <c r="L138" i="10"/>
  <c r="I138" i="10"/>
  <c r="L134" i="10"/>
  <c r="I134" i="10"/>
  <c r="L130" i="10"/>
  <c r="I130" i="10"/>
  <c r="L126" i="10"/>
  <c r="I126" i="10"/>
  <c r="L122" i="10"/>
  <c r="I122" i="10"/>
  <c r="L118" i="10"/>
  <c r="I118" i="10"/>
  <c r="L114" i="10"/>
  <c r="I114" i="10"/>
  <c r="L110" i="10"/>
  <c r="I110" i="10"/>
  <c r="L106" i="10"/>
  <c r="I106" i="10"/>
  <c r="L102" i="10"/>
  <c r="I102" i="10"/>
  <c r="L98" i="10"/>
  <c r="I98" i="10"/>
  <c r="L94" i="10"/>
  <c r="I94" i="10"/>
  <c r="L90" i="10"/>
  <c r="I90" i="10"/>
  <c r="L86" i="10"/>
  <c r="I86" i="10"/>
  <c r="L82" i="10"/>
  <c r="I82" i="10"/>
  <c r="L78" i="10"/>
  <c r="I78" i="10"/>
  <c r="L74" i="10"/>
  <c r="I74" i="10"/>
  <c r="L70" i="10"/>
  <c r="I70" i="10"/>
  <c r="L66" i="10"/>
  <c r="I66" i="10"/>
  <c r="L62" i="10"/>
  <c r="I62" i="10"/>
  <c r="L58" i="10"/>
  <c r="I58" i="10"/>
  <c r="L54" i="10"/>
  <c r="I54" i="10"/>
  <c r="L50" i="10"/>
  <c r="I50" i="10"/>
  <c r="L46" i="10"/>
  <c r="I46" i="10"/>
  <c r="L42" i="10"/>
  <c r="I42" i="10"/>
  <c r="L38" i="10"/>
  <c r="I38" i="10"/>
  <c r="L34" i="10"/>
  <c r="I34" i="10"/>
  <c r="L30" i="10"/>
  <c r="I30" i="10"/>
  <c r="L26" i="10"/>
  <c r="I26" i="10"/>
  <c r="L22" i="10"/>
  <c r="I22" i="10"/>
  <c r="L18" i="10"/>
  <c r="I18" i="10"/>
  <c r="L14" i="10"/>
  <c r="I14" i="10"/>
  <c r="L10" i="10"/>
  <c r="I10" i="10"/>
  <c r="L6" i="10"/>
  <c r="I6" i="10"/>
  <c r="I3" i="10"/>
  <c r="L3" i="10"/>
  <c r="B3" i="10"/>
  <c r="F3" i="10"/>
</calcChain>
</file>

<file path=xl/sharedStrings.xml><?xml version="1.0" encoding="utf-8"?>
<sst xmlns="http://schemas.openxmlformats.org/spreadsheetml/2006/main" count="503" uniqueCount="476">
  <si>
    <t>ELADÓ</t>
  </si>
  <si>
    <t>FOGLALÓ</t>
  </si>
  <si>
    <t>HATÁRIDŐ</t>
  </si>
  <si>
    <t>RENDELÉS SZÁM</t>
  </si>
  <si>
    <t>KI</t>
  </si>
  <si>
    <t>MEGRENDELŐ NEVE</t>
  </si>
  <si>
    <t>MEGRENDELŐ TELEFONSZÁMA</t>
  </si>
  <si>
    <t>A fenti tételeket hiánytalanul és sérülésmentesen átvettem</t>
  </si>
  <si>
    <t>Dátum:</t>
  </si>
  <si>
    <t>Aláírás:</t>
  </si>
  <si>
    <t>Anyag megnevezése, kiválasztása</t>
  </si>
  <si>
    <t>KÉSZMÉRETEK
 mm-ben</t>
  </si>
  <si>
    <t>DB</t>
  </si>
  <si>
    <t>ÉLZÁRÁS</t>
  </si>
  <si>
    <t>Szálirány</t>
  </si>
  <si>
    <t>Keresztirány</t>
  </si>
  <si>
    <t>Kereszti.</t>
  </si>
  <si>
    <t>Megj.</t>
  </si>
  <si>
    <t>Nincs</t>
  </si>
  <si>
    <t>Hossz</t>
  </si>
  <si>
    <t>Szélesség</t>
  </si>
  <si>
    <t>0,4mm</t>
  </si>
  <si>
    <t>1mm</t>
  </si>
  <si>
    <t>2mm</t>
  </si>
  <si>
    <t>Egyéb egyeztetett termék</t>
  </si>
  <si>
    <t>Azonosító</t>
  </si>
  <si>
    <t>Megnevezés</t>
  </si>
  <si>
    <t>Szél</t>
  </si>
  <si>
    <t>Darab</t>
  </si>
  <si>
    <t>Anyagszám</t>
  </si>
  <si>
    <t>Bútorlap</t>
  </si>
  <si>
    <t>Élzárás 1</t>
  </si>
  <si>
    <t>Élzárás 2</t>
  </si>
  <si>
    <t>Élzárás 3</t>
  </si>
  <si>
    <t>Élzárás 4</t>
  </si>
  <si>
    <t>Hosszúság</t>
  </si>
  <si>
    <t>Forgatható?</t>
  </si>
  <si>
    <t>Azon</t>
  </si>
  <si>
    <t>Igen</t>
  </si>
  <si>
    <t>Nem</t>
  </si>
  <si>
    <t>TÖLTI</t>
  </si>
  <si>
    <t>EREZET / FORGATHATÓ</t>
  </si>
  <si>
    <t>Széles</t>
  </si>
  <si>
    <t>ABS 0,4mm</t>
  </si>
  <si>
    <t>ABS 2mm</t>
  </si>
  <si>
    <t>D152/10</t>
  </si>
  <si>
    <t>D152/12</t>
  </si>
  <si>
    <t>D152/16SM</t>
  </si>
  <si>
    <t>0137 PE Evori</t>
  </si>
  <si>
    <t>3025 MX Sonoma tölgy</t>
  </si>
  <si>
    <t>4019 OW Monteverde</t>
  </si>
  <si>
    <t>D881 PE Alumínium</t>
  </si>
  <si>
    <t>U112 PE Világos szürke</t>
  </si>
  <si>
    <t>U164 PE Antracit</t>
  </si>
  <si>
    <t>U190 PE Fekete</t>
  </si>
  <si>
    <t>0137PE</t>
  </si>
  <si>
    <t>1892BS</t>
  </si>
  <si>
    <t>2251PR</t>
  </si>
  <si>
    <t>2841BS</t>
  </si>
  <si>
    <t>3025MX</t>
  </si>
  <si>
    <t>3273MX</t>
  </si>
  <si>
    <t>3275MX</t>
  </si>
  <si>
    <t>4016OW</t>
  </si>
  <si>
    <t>4019OW</t>
  </si>
  <si>
    <t>4028OW</t>
  </si>
  <si>
    <t>4225OW</t>
  </si>
  <si>
    <t>5194MX</t>
  </si>
  <si>
    <t>8681MX</t>
  </si>
  <si>
    <t>8681SM</t>
  </si>
  <si>
    <t>D881PE</t>
  </si>
  <si>
    <t>K101PE</t>
  </si>
  <si>
    <t>U112PE</t>
  </si>
  <si>
    <t>U164PE</t>
  </si>
  <si>
    <t>U190PE</t>
  </si>
  <si>
    <t>Fehér HDF 3 mm</t>
  </si>
  <si>
    <t>Natúr HDF 3 mm</t>
  </si>
  <si>
    <t>Natúr farostlemez 3,2 mm</t>
  </si>
  <si>
    <t>Natúr faforg. 10 mm</t>
  </si>
  <si>
    <t>Natúr faforg. 12 mm</t>
  </si>
  <si>
    <t>Natúr faforg. 16 mm</t>
  </si>
  <si>
    <t>Natúr faforg. 18 mm</t>
  </si>
  <si>
    <t>Natúr faforg. 22 mm</t>
  </si>
  <si>
    <t>Nat.MDF 6 mm</t>
  </si>
  <si>
    <t>Nat.MDF 8 mm</t>
  </si>
  <si>
    <t>Nat.MDF 10 mm</t>
  </si>
  <si>
    <t>Nat.MDF 12 mm</t>
  </si>
  <si>
    <t>Nat.MDF 16 mm</t>
  </si>
  <si>
    <t>MDF egy old.lami. 18 mm</t>
  </si>
  <si>
    <t>Nat.MDF 18 mm</t>
  </si>
  <si>
    <t>Nat.MDF 22 mm</t>
  </si>
  <si>
    <t>Nat.MDF 25 mm</t>
  </si>
  <si>
    <t>Nat.MDF 28 mm</t>
  </si>
  <si>
    <t>Nat.MDF 35 mm</t>
  </si>
  <si>
    <t>Rét. lemez 4 mm BB/CP</t>
  </si>
  <si>
    <t>Rét. lemez 5 mm BB/CP</t>
  </si>
  <si>
    <t>Rét. lemez 6 mm BB/CP</t>
  </si>
  <si>
    <t>Rét. lemez 8 mm BB/CP</t>
  </si>
  <si>
    <t>Rét. lemez 10 mm BB/CP</t>
  </si>
  <si>
    <t>Rét. lemez 12 mm BB/CP</t>
  </si>
  <si>
    <t>Rét. lemez 15 mm BB/CP</t>
  </si>
  <si>
    <t>Rét. lemez 18 mm BB/CP</t>
  </si>
  <si>
    <t>OSB 10 mm</t>
  </si>
  <si>
    <t>OSB 12 mm</t>
  </si>
  <si>
    <t>OSB 15 mm</t>
  </si>
  <si>
    <t>OSB 18 mm</t>
  </si>
  <si>
    <t>Sonoma HDF 3 mm</t>
  </si>
  <si>
    <t>3,2FAROSTNATÚR</t>
  </si>
  <si>
    <t>3HDF NATÚR</t>
  </si>
  <si>
    <t>10NATÚR</t>
  </si>
  <si>
    <t>12NATÚR</t>
  </si>
  <si>
    <t>16NATÚR</t>
  </si>
  <si>
    <t>18NATÚR</t>
  </si>
  <si>
    <t>22NATÚR</t>
  </si>
  <si>
    <t>Nat.MDF 4 mm</t>
  </si>
  <si>
    <t>4MDF NATÚR</t>
  </si>
  <si>
    <t>6MDF NATÚR</t>
  </si>
  <si>
    <t>8MDF NATÚR</t>
  </si>
  <si>
    <t>10MDF NATÚR</t>
  </si>
  <si>
    <t>12MDF NATÚR</t>
  </si>
  <si>
    <t>16MDF NATÚR</t>
  </si>
  <si>
    <t>18MDF LAMINÁLT</t>
  </si>
  <si>
    <t>18MDF NATÚR</t>
  </si>
  <si>
    <t>22MDF NATÚR</t>
  </si>
  <si>
    <t>25MDF NATÚR</t>
  </si>
  <si>
    <t>28MDF NATÚR</t>
  </si>
  <si>
    <t>35MDF NATÚR</t>
  </si>
  <si>
    <t>04*1525*1525</t>
  </si>
  <si>
    <t>05*1525*1525</t>
  </si>
  <si>
    <t>06*1525*1525</t>
  </si>
  <si>
    <t>08*1525*1525</t>
  </si>
  <si>
    <t>10*1525*1525</t>
  </si>
  <si>
    <t>12*1525*1525</t>
  </si>
  <si>
    <t>15*1525*1525</t>
  </si>
  <si>
    <t>18*1525*1525</t>
  </si>
  <si>
    <t>OSB10</t>
  </si>
  <si>
    <t>OSB12</t>
  </si>
  <si>
    <t>OSB15</t>
  </si>
  <si>
    <t>OSB18</t>
  </si>
  <si>
    <t>18*2500*1200 mm Tábl.borovi AA HT MIX</t>
  </si>
  <si>
    <t>18*2500*1000 mm Tábl.LUCfenyő AA HT MIX</t>
  </si>
  <si>
    <t>18*3000*1200 mm Tábl.borovi AA HT MIX</t>
  </si>
  <si>
    <t>18*2500*1200 mm Tábl.borovi AA HT RAD</t>
  </si>
  <si>
    <t>18*3000*1200 mm Tábl.borovi AA HT RAD</t>
  </si>
  <si>
    <t>18*2500*1000 mm Tábl.lucfenyő AA HT RAD</t>
  </si>
  <si>
    <t>18*2500*1200 mm Tábl.borovi AA TM MIX</t>
  </si>
  <si>
    <t>18*2500*1200 mm Tábl.borovi AA TM RAD</t>
  </si>
  <si>
    <t>18*2500*1200 mm Tábl.borovi AB HT</t>
  </si>
  <si>
    <t>18*3000*1200 mm Tábl.borovi AB HT</t>
  </si>
  <si>
    <t xml:space="preserve">18*2500*1200 mm Tábl.borovi AB TM </t>
  </si>
  <si>
    <t>18*2500*1200 mm Tábl.borovi AB TM RAD</t>
  </si>
  <si>
    <t>18*2500*1200 mm Tábl.borovi BB HT</t>
  </si>
  <si>
    <t>18*2500*1000 mm Tábl LUC BB HT</t>
  </si>
  <si>
    <t>18*2200*1200 mm Tábl.luc BB HT</t>
  </si>
  <si>
    <t>18*3000*1200 mm Tábl.borovi BB HT</t>
  </si>
  <si>
    <t xml:space="preserve">18*2500*1200 mm Tábl.borovi BB TM </t>
  </si>
  <si>
    <t>18*3000*1200 mm Tábl.borovi BB TM</t>
  </si>
  <si>
    <t>18*2500*1220 mm Tábl.LUCfenyő BB TM</t>
  </si>
  <si>
    <t>18*3000*1220 mm Tábl.LUCfenyő BB TM</t>
  </si>
  <si>
    <t>18*2500*1200 mm Tábl.borovi BC/BC TM</t>
  </si>
  <si>
    <t>18*2500*1200 mm Tábl.borovi BC HT</t>
  </si>
  <si>
    <t xml:space="preserve">18*2500*1200 mm Tábl.borovi BC TM </t>
  </si>
  <si>
    <t>18*3000*1200 mm Tábl.borovi BC TM</t>
  </si>
  <si>
    <t>18*2500*1200 mm Tábl.LUCfenyő BC TM</t>
  </si>
  <si>
    <t>18*3000*1220 mm Tábl.LUCfenyő BC TM</t>
  </si>
  <si>
    <t>18*5000*1200 mm Tábl.LUCfenyő BC TM</t>
  </si>
  <si>
    <t>18*2500*1220 mm Tábl.LUCfenyő BC TM</t>
  </si>
  <si>
    <t>18*2500*1200 mm Tábl.borovi CC TM</t>
  </si>
  <si>
    <t>19*3000*1250 mm Tábl.luc BC TM 3 rét.</t>
  </si>
  <si>
    <t>24*2500*1200 mm Tábl.borovi AA HT MIX</t>
  </si>
  <si>
    <t>24*3000*1200 mm Tábl.borovi AA HT MIX</t>
  </si>
  <si>
    <t>24*2500*1200 mm Tábl.borovi AA HT RAD</t>
  </si>
  <si>
    <t>24*3000*1200 mm Tábl.borovi AA HT RAD</t>
  </si>
  <si>
    <t>24*2500*1200 mm Tábl.borovi AA TM MIX</t>
  </si>
  <si>
    <t>24*2500*1200 mm Tábl.borovi AA TM RAD</t>
  </si>
  <si>
    <t>24*3000*1200 mm Tábl.borovi AA TM RAD</t>
  </si>
  <si>
    <t>24*2500*1200 mm Tábl.borovi AB TM</t>
  </si>
  <si>
    <t>24*2500*1200 mm Tábl.borovi BB TM</t>
  </si>
  <si>
    <t>24*2500*1200 mm Tábl.borovi BC/BC TM</t>
  </si>
  <si>
    <t>24*2500*1200 mm Tábl.borovi BC HT</t>
  </si>
  <si>
    <t>24*2500*1200 mm Tábl.borovi BC TM</t>
  </si>
  <si>
    <t>24*2500*1200 mm Tábl.borovi CC TM</t>
  </si>
  <si>
    <t>25*3000*1000 mm Tábl.lucfenyő AA HT RAD</t>
  </si>
  <si>
    <t>25*2200*1200 mm Tábl.luc BB HT</t>
  </si>
  <si>
    <t>27*2500*1200 mm Tábl LUCfenyő BC TM</t>
  </si>
  <si>
    <t>27*3000*1250 mm Tábl.luc BC TM 3 rét.</t>
  </si>
  <si>
    <t>30*2500*1200 mm Tábl.LUCfenyő AAHTRAD</t>
  </si>
  <si>
    <t>32*2500*1200 mm Tábl.borovi AA HT MIX</t>
  </si>
  <si>
    <t>32*2500*1200 mm Tábl.borovi AA HT RAD</t>
  </si>
  <si>
    <t>32*2500*1200 mm Tábl.LUCfenyő AAHTRAD</t>
  </si>
  <si>
    <t>32*3000*1200 mm Tábl.borovi AA HT RAD</t>
  </si>
  <si>
    <t>32*2500*1200 mm Tábl.borovi AA TM MIX</t>
  </si>
  <si>
    <t>32*2500*1200 mm Tábl.borovi AA TM RAD</t>
  </si>
  <si>
    <t>32*2500*1200 mm Tábl.borovi AB HT MIX</t>
  </si>
  <si>
    <t>32*2500*1200 mm Tábl.borovi AB TM</t>
  </si>
  <si>
    <t>32*2500*1200 mm Tábl.borovi AB TM MIX</t>
  </si>
  <si>
    <t>32*2500*1200 mm Tábl.borovi AB TM RAD</t>
  </si>
  <si>
    <t>32*2500*1200 mm Tábl.borovi BB TM</t>
  </si>
  <si>
    <t>32*2500*1200 mm Tábl.borovi BC/BC TM</t>
  </si>
  <si>
    <t>32*2500*1200 mm Tábl.borovi BC HT</t>
  </si>
  <si>
    <t>32*2500*1200 mm Tábl.borovi BC TM</t>
  </si>
  <si>
    <t>32*2500*1200 mm Tábl.borovi CC TM</t>
  </si>
  <si>
    <t>40*2500*1200 mm Tábl.borovi AA HT MIX</t>
  </si>
  <si>
    <t>40*2500*1200 mm Tábl.borovi AAHT RAD</t>
  </si>
  <si>
    <t>40*2500*1200 mm Tábl.borovi AA TM MIX</t>
  </si>
  <si>
    <t>40*2500*1200 mm Tábl.borovi AA TM RAD</t>
  </si>
  <si>
    <t>40*2500*1200 mm Tábl.borovi A/B TM MIX</t>
  </si>
  <si>
    <t>40*2500*1200 mm Tábl. borovi BB TM</t>
  </si>
  <si>
    <t>40*2500*1200 mm Tábl.borovi BC/BC TM</t>
  </si>
  <si>
    <t>40*2500*1200 mm Tábl.borovi BC TM</t>
  </si>
  <si>
    <t>40*2500*1200 mmTábl.lucfenyő BC TM</t>
  </si>
  <si>
    <t>40*2500*1200 mm Tábl.borovi CC TM</t>
  </si>
  <si>
    <t>18AAHTMIX</t>
  </si>
  <si>
    <t>18AAHTMIX LUC</t>
  </si>
  <si>
    <t>18AAHTMIX3000</t>
  </si>
  <si>
    <t>18AAHTRAD</t>
  </si>
  <si>
    <t>18AAHTRAD3000</t>
  </si>
  <si>
    <t>18AAHTRLUC 2500</t>
  </si>
  <si>
    <t>18AATMMIX</t>
  </si>
  <si>
    <t>18AATMRAD</t>
  </si>
  <si>
    <t>18ABHT</t>
  </si>
  <si>
    <t>18ABHT3000</t>
  </si>
  <si>
    <t>18ABTM</t>
  </si>
  <si>
    <t>18ABTMMIX</t>
  </si>
  <si>
    <t>18ABTMRAD</t>
  </si>
  <si>
    <t>18BBHT LUC 2200</t>
  </si>
  <si>
    <t>18BBHT3000</t>
  </si>
  <si>
    <t>18BBTM</t>
  </si>
  <si>
    <t>18BBTM3000</t>
  </si>
  <si>
    <t>18BBTMLUC</t>
  </si>
  <si>
    <t>18BBTMLUC3000</t>
  </si>
  <si>
    <t>18BC/BCTM</t>
  </si>
  <si>
    <t>18BCHT</t>
  </si>
  <si>
    <t>18BCTM</t>
  </si>
  <si>
    <t>18BCTM3000</t>
  </si>
  <si>
    <t>18BCTMLUC</t>
  </si>
  <si>
    <t>18BCTMLUC 3000</t>
  </si>
  <si>
    <t>18BCTMLUC 5000</t>
  </si>
  <si>
    <t>18BCTMLUC1220</t>
  </si>
  <si>
    <t>18CCTM</t>
  </si>
  <si>
    <t>19BCTM LUC</t>
  </si>
  <si>
    <t>24AAHTMIX</t>
  </si>
  <si>
    <t>24AAHTMIX3000</t>
  </si>
  <si>
    <t>24AAHTRAD</t>
  </si>
  <si>
    <t>24AAHTRAD3000</t>
  </si>
  <si>
    <t>24AATMMIX</t>
  </si>
  <si>
    <t>24AATMRAD</t>
  </si>
  <si>
    <t>24AATMRAD 3000</t>
  </si>
  <si>
    <t>24ABTM</t>
  </si>
  <si>
    <t>24BBTM</t>
  </si>
  <si>
    <t>24BC/BCTM</t>
  </si>
  <si>
    <t>24BCHT</t>
  </si>
  <si>
    <t>24BCTM</t>
  </si>
  <si>
    <t>24CCTM</t>
  </si>
  <si>
    <t>25AAHTRADLUC</t>
  </si>
  <si>
    <t>25BBHT LUC</t>
  </si>
  <si>
    <t>27BCTMLUC</t>
  </si>
  <si>
    <t>27BCTMLUC3R</t>
  </si>
  <si>
    <t>30AAHTRAD LUC</t>
  </si>
  <si>
    <t>32AAHTMIX</t>
  </si>
  <si>
    <t>32AAHTRAD</t>
  </si>
  <si>
    <t>32AAHTRAD LUC</t>
  </si>
  <si>
    <t>32AAHTRAD3000</t>
  </si>
  <si>
    <t>32AATMMIX</t>
  </si>
  <si>
    <t>32AATMRAD</t>
  </si>
  <si>
    <t>32ABHTMIX</t>
  </si>
  <si>
    <t>32ABTM</t>
  </si>
  <si>
    <t>32ABTMMIX</t>
  </si>
  <si>
    <t>32ABTMRAD</t>
  </si>
  <si>
    <t>32BBTM</t>
  </si>
  <si>
    <t>32BC/BCTM</t>
  </si>
  <si>
    <t>32BCHT</t>
  </si>
  <si>
    <t>32BCTM</t>
  </si>
  <si>
    <t>32CCTM</t>
  </si>
  <si>
    <t>40AAHTMIX</t>
  </si>
  <si>
    <t>40AAHTRAD</t>
  </si>
  <si>
    <t>40AATMMIX</t>
  </si>
  <si>
    <t>40AATMRAD</t>
  </si>
  <si>
    <t>40ABTMMIX</t>
  </si>
  <si>
    <t>40BBTM</t>
  </si>
  <si>
    <t>40BC/BCTM</t>
  </si>
  <si>
    <t>40BCTM</t>
  </si>
  <si>
    <t>40BCTMLUC</t>
  </si>
  <si>
    <t>40CCTM</t>
  </si>
  <si>
    <t>SZÁL 0,4</t>
  </si>
  <si>
    <t>SZÁL 2</t>
  </si>
  <si>
    <t>KER 0,4</t>
  </si>
  <si>
    <t>KER 2</t>
  </si>
  <si>
    <t>1860MX</t>
  </si>
  <si>
    <t>18BBHT</t>
  </si>
  <si>
    <t>K101SM</t>
  </si>
  <si>
    <t>K101PR</t>
  </si>
  <si>
    <t>1883 BS Beton bútorlap</t>
  </si>
  <si>
    <t>1883BS</t>
  </si>
  <si>
    <t>K110SM</t>
  </si>
  <si>
    <t>EVOP100FEHÉR</t>
  </si>
  <si>
    <t>EVOGloss P100 Magasfényű fehér</t>
  </si>
  <si>
    <t>FEHÉR HDF</t>
  </si>
  <si>
    <t>U990VV</t>
  </si>
  <si>
    <t>1038 BS Millenium beton</t>
  </si>
  <si>
    <t>1038BS</t>
  </si>
  <si>
    <t>4079 OW Delano tölgy</t>
  </si>
  <si>
    <t>4424 OW Antracit kőris</t>
  </si>
  <si>
    <t>4428 OV Natúr tölgy</t>
  </si>
  <si>
    <t>4427 OV Füstös kőris</t>
  </si>
  <si>
    <t>5291 OV Riviéra tölgy</t>
  </si>
  <si>
    <t>9103 PR Világos tölgy</t>
  </si>
  <si>
    <t>1301 PE Vanília</t>
  </si>
  <si>
    <t>3053 BS Cappuccino</t>
  </si>
  <si>
    <t>6931 VL Citromfű</t>
  </si>
  <si>
    <t>6933 VL Kasmír</t>
  </si>
  <si>
    <t>2226PR</t>
  </si>
  <si>
    <t>3267MX</t>
  </si>
  <si>
    <t>4079OW</t>
  </si>
  <si>
    <t>4424OW</t>
  </si>
  <si>
    <t>4080OW</t>
  </si>
  <si>
    <t>4427OV</t>
  </si>
  <si>
    <t>4428OV</t>
  </si>
  <si>
    <t>5291OV</t>
  </si>
  <si>
    <t>8141MT</t>
  </si>
  <si>
    <t>9103PR</t>
  </si>
  <si>
    <t>1301PE</t>
  </si>
  <si>
    <t>3053BS</t>
  </si>
  <si>
    <t>2653VL</t>
  </si>
  <si>
    <t>6931VL</t>
  </si>
  <si>
    <t>6933VL</t>
  </si>
  <si>
    <t>1860 MX Appalachian tölgy</t>
  </si>
  <si>
    <t>1892 BS Palena tölgy</t>
  </si>
  <si>
    <t>2251 PR Dió ecco</t>
  </si>
  <si>
    <t>2841 BS Marino Dió</t>
  </si>
  <si>
    <t>4225 OW Artizan tölgy</t>
  </si>
  <si>
    <t>2653 VL Világos szürke</t>
  </si>
  <si>
    <t>4080 OW Sötét Delano Tölgy</t>
  </si>
  <si>
    <t>K101 PR Frontfehér erezett</t>
  </si>
  <si>
    <t>EVOGloss P101 Magasfényű vanília</t>
  </si>
  <si>
    <t>EVOGloss P102 Magasfényű krém</t>
  </si>
  <si>
    <t>EVOGloss P103 Magasfényű cappuccino</t>
  </si>
  <si>
    <t>EVOGloss P110 Magasfényű antracit</t>
  </si>
  <si>
    <t>EVOP102KRÉM</t>
  </si>
  <si>
    <t>EVOP101VANÍLIA</t>
  </si>
  <si>
    <t>EVOP103MINK</t>
  </si>
  <si>
    <t>EVOP110ANTRACI</t>
  </si>
  <si>
    <t>D152 16mm SM Korpuszfehér</t>
  </si>
  <si>
    <t>U990 VV Korpuszfehér prégelt</t>
  </si>
  <si>
    <t>K101 PE Frontfehér prégelt</t>
  </si>
  <si>
    <t>8681 SM Jégfehér</t>
  </si>
  <si>
    <t>K101 SM Frontfehér</t>
  </si>
  <si>
    <t>K110 SM Korpuszfehér</t>
  </si>
  <si>
    <t>8681 MX Jégfehér erezett</t>
  </si>
  <si>
    <t>2226 PR Wenge mágia</t>
  </si>
  <si>
    <t>3267 MX Nelson</t>
  </si>
  <si>
    <t>3273 MX Canyon tölgy</t>
  </si>
  <si>
    <t>3275 MX Cortona tölgy</t>
  </si>
  <si>
    <t>4016 OW Füstös samoa</t>
  </si>
  <si>
    <t>4028 OW Operett fenyő</t>
  </si>
  <si>
    <t>5194 MX Sonoma trüffel tölgy</t>
  </si>
  <si>
    <t>8141 MT Pezsgő szil</t>
  </si>
  <si>
    <t>EVOP101/1</t>
  </si>
  <si>
    <t>EVOP102/1</t>
  </si>
  <si>
    <t>EVOP103/1</t>
  </si>
  <si>
    <t>EVOP110/1</t>
  </si>
  <si>
    <t>D152 10mm SM Korpuszfehér</t>
  </si>
  <si>
    <t>D152 12mm SM Korpuszfehér</t>
  </si>
  <si>
    <t>OSB 6 mm</t>
  </si>
  <si>
    <t>OSB 6</t>
  </si>
  <si>
    <t>18BBHTLUC</t>
  </si>
  <si>
    <t>Nyár Rét. lemez 3mm B/BB</t>
  </si>
  <si>
    <t>Nyár Rét. lemez 4mm B/BB</t>
  </si>
  <si>
    <t>Nyár Rét. lemez 6mm B/BB</t>
  </si>
  <si>
    <t>Nyár Rét. lemez 8mm B/BB</t>
  </si>
  <si>
    <t>Nyár Rét. lemez 12mm B/BB</t>
  </si>
  <si>
    <t>Nyár Rét. lemez 15mm B/BB</t>
  </si>
  <si>
    <t>Nyár Rét. lemez 18mm B/BB</t>
  </si>
  <si>
    <t>03*2540*1870NYÁ</t>
  </si>
  <si>
    <t>04*2540*1870NYÁ</t>
  </si>
  <si>
    <t>06*2540*1870NYÁ</t>
  </si>
  <si>
    <t>08*2540*1870NYÁ</t>
  </si>
  <si>
    <t>12*2540*1870NYÁ</t>
  </si>
  <si>
    <t>15*2540*1870NYÁ</t>
  </si>
  <si>
    <t>18*2540*1870NYÁ</t>
  </si>
  <si>
    <t>1972 PR Olasz alma</t>
  </si>
  <si>
    <t>1972PR</t>
  </si>
  <si>
    <t>2.5SONOMA HDF</t>
  </si>
  <si>
    <t>LEADÁS DÁTUMA</t>
  </si>
  <si>
    <t>K101PE/04 HR</t>
  </si>
  <si>
    <t>FEHÉR/04 HR</t>
  </si>
  <si>
    <t>8681/04 HR</t>
  </si>
  <si>
    <t>K101PR/04 HR</t>
  </si>
  <si>
    <t>8681MX/1 HR</t>
  </si>
  <si>
    <t>0137/04 HR</t>
  </si>
  <si>
    <t>1301/04 HR</t>
  </si>
  <si>
    <t>1860/04 HR</t>
  </si>
  <si>
    <t>1883/04 HR</t>
  </si>
  <si>
    <t>1892/04 HR</t>
  </si>
  <si>
    <t>1972/04 HR</t>
  </si>
  <si>
    <t>2226/04 HR</t>
  </si>
  <si>
    <t>2251/04 HR</t>
  </si>
  <si>
    <t>2653/04 HR</t>
  </si>
  <si>
    <t>2841/04 HR</t>
  </si>
  <si>
    <t>3025/04 HR</t>
  </si>
  <si>
    <t>3053/04 HR</t>
  </si>
  <si>
    <t>3267/04 HR</t>
  </si>
  <si>
    <t>3273/04 HR</t>
  </si>
  <si>
    <t>3275/04 HR</t>
  </si>
  <si>
    <t>4016/04 HR</t>
  </si>
  <si>
    <t>4019/04 HR</t>
  </si>
  <si>
    <t>4028/04 HR</t>
  </si>
  <si>
    <t>4079/04 HR</t>
  </si>
  <si>
    <t>4080/04 HR</t>
  </si>
  <si>
    <t>4225/04 HR</t>
  </si>
  <si>
    <t>4424/04 HR</t>
  </si>
  <si>
    <t>4427/04 HR</t>
  </si>
  <si>
    <t>4428/04 HR</t>
  </si>
  <si>
    <t>5194/04 HR</t>
  </si>
  <si>
    <t>5291/04 HR</t>
  </si>
  <si>
    <t>6933/04 HR</t>
  </si>
  <si>
    <t>6931/07 HR</t>
  </si>
  <si>
    <t>8141/04 HR</t>
  </si>
  <si>
    <t>9103/04 HR</t>
  </si>
  <si>
    <t>EVOP100/1 HR</t>
  </si>
  <si>
    <t>A818PS17</t>
  </si>
  <si>
    <t>A818 PS17 Bükk</t>
  </si>
  <si>
    <t>FEHÉR/2 HR</t>
  </si>
  <si>
    <t>8681/2 HR</t>
  </si>
  <si>
    <t>K101PE/2 HR</t>
  </si>
  <si>
    <t>K101PR/2 HR</t>
  </si>
  <si>
    <t>0137/2 HR</t>
  </si>
  <si>
    <t>1038/2 HR</t>
  </si>
  <si>
    <t>1301/2 HR</t>
  </si>
  <si>
    <t>1860/2 HR</t>
  </si>
  <si>
    <t>1883/2 HR</t>
  </si>
  <si>
    <t>1892/2 HR</t>
  </si>
  <si>
    <t>1972/2 HR</t>
  </si>
  <si>
    <t>2226/2 HR</t>
  </si>
  <si>
    <t>2251/2 HR</t>
  </si>
  <si>
    <t>2653/2 HR</t>
  </si>
  <si>
    <t>2841/2 HR</t>
  </si>
  <si>
    <t>3025/2 HR</t>
  </si>
  <si>
    <t>3053/2 HR</t>
  </si>
  <si>
    <t>3267/2 HR</t>
  </si>
  <si>
    <t>3273/2 HR</t>
  </si>
  <si>
    <t>3275/2 HR</t>
  </si>
  <si>
    <t>4016/2 HR</t>
  </si>
  <si>
    <t>4019/2 HR</t>
  </si>
  <si>
    <t>4028/2 HR</t>
  </si>
  <si>
    <t>4079/2 HR</t>
  </si>
  <si>
    <t>4080/2 HR</t>
  </si>
  <si>
    <t>4225/2 HR</t>
  </si>
  <si>
    <t>4424/2 HR</t>
  </si>
  <si>
    <t>4427/2 HR</t>
  </si>
  <si>
    <t>4428/2 HR</t>
  </si>
  <si>
    <t>5194/2 HR</t>
  </si>
  <si>
    <t>5291/2 HR</t>
  </si>
  <si>
    <t>6933/2 HR</t>
  </si>
  <si>
    <t>8141/2 HR</t>
  </si>
  <si>
    <t>9103/2 HR</t>
  </si>
  <si>
    <t>D881/2 HR</t>
  </si>
  <si>
    <t>D881/04 HR</t>
  </si>
  <si>
    <t>D381/04 HR</t>
  </si>
  <si>
    <t>D381/2 HR</t>
  </si>
  <si>
    <t>U112/2 HR</t>
  </si>
  <si>
    <t>U164/2 HR</t>
  </si>
  <si>
    <t>U190/2 HR</t>
  </si>
  <si>
    <t>U112/04 HR</t>
  </si>
  <si>
    <t>U164/04 HR</t>
  </si>
  <si>
    <t>U190/04 HR</t>
  </si>
  <si>
    <t>Fent</t>
  </si>
  <si>
    <t>Lent</t>
  </si>
  <si>
    <t>SZÁLLÍTÁSSAL KAPCSOLATOS INFORMÁCIÓK</t>
  </si>
  <si>
    <t>ÉRTÉKESÍTÉS</t>
  </si>
  <si>
    <t>VEVŐI MEGRENDELÉS</t>
  </si>
  <si>
    <t>ÁRBECSLÉS</t>
  </si>
  <si>
    <t>SZÁLLÍTÁSI CÍM:</t>
  </si>
  <si>
    <t>Szállítás Dunavarsányból:</t>
  </si>
  <si>
    <t>Szállítás raklapon:</t>
  </si>
  <si>
    <t>Raklapos szállítás esetét fóliás csomagolás:</t>
  </si>
  <si>
    <t>Széles elemek elhelyezése a raklapon: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</si>
</sst>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[$-F800]dddd\,\ mmmm\ dd\,\ yyyy"/>
    <numFmt numFmtId="166" formatCode="[$-40E]yyyy/\ mmmm\ d\.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222222"/>
      <name val="Calibri"/>
      <family val="2"/>
      <charset val="238"/>
    </font>
    <font>
      <sz val="10"/>
      <color rgb="FF1D4894"/>
      <name val="Calibri"/>
      <family val="2"/>
      <charset val="238"/>
      <scheme val="minor"/>
    </font>
    <font>
      <b/>
      <sz val="10"/>
      <color rgb="FF1D4894"/>
      <name val="Calibri"/>
      <family val="2"/>
      <charset val="238"/>
      <scheme val="minor"/>
    </font>
    <font>
      <b/>
      <sz val="11"/>
      <color rgb="FF1D4894"/>
      <name val="Calibri"/>
      <family val="2"/>
      <charset val="238"/>
      <scheme val="minor"/>
    </font>
    <font>
      <sz val="11"/>
      <color rgb="FF1D4894"/>
      <name val="Calibri"/>
      <family val="2"/>
      <charset val="238"/>
      <scheme val="minor"/>
    </font>
    <font>
      <b/>
      <sz val="14"/>
      <color rgb="FF1D4894"/>
      <name val="Calibri"/>
      <family val="2"/>
      <charset val="238"/>
      <scheme val="minor"/>
    </font>
    <font>
      <b/>
      <sz val="12"/>
      <color rgb="FF1D489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/>
      <diagonal/>
    </border>
    <border>
      <left/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/>
      <top/>
      <bottom/>
      <diagonal/>
    </border>
    <border>
      <left/>
      <right style="medium">
        <color rgb="FF1D4894"/>
      </right>
      <top/>
      <bottom/>
      <diagonal/>
    </border>
    <border>
      <left style="medium">
        <color rgb="FF1D4894"/>
      </left>
      <right/>
      <top/>
      <bottom style="medium">
        <color rgb="FF1D4894"/>
      </bottom>
      <diagonal/>
    </border>
    <border>
      <left/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 style="medium">
        <color rgb="FF1D4894"/>
      </right>
      <top/>
      <bottom/>
      <diagonal/>
    </border>
    <border>
      <left style="medium">
        <color rgb="FF1D4894"/>
      </left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/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/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/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/>
      <bottom style="hair">
        <color rgb="FF1D4894"/>
      </bottom>
      <diagonal/>
    </border>
    <border>
      <left style="hair">
        <color rgb="FF1D4894"/>
      </left>
      <right style="hair">
        <color rgb="FF1D4894"/>
      </right>
      <top/>
      <bottom style="hair">
        <color rgb="FF1D4894"/>
      </bottom>
      <diagonal/>
    </border>
    <border>
      <left style="medium">
        <color rgb="FF1D4894"/>
      </left>
      <right/>
      <top style="medium">
        <color rgb="FF1D4894"/>
      </top>
      <bottom style="medium">
        <color rgb="FF1D4894"/>
      </bottom>
      <diagonal/>
    </border>
    <border>
      <left/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 style="medium">
        <color rgb="FF1D4894"/>
      </bottom>
      <diagonal/>
    </border>
    <border>
      <left/>
      <right/>
      <top/>
      <bottom style="medium">
        <color rgb="FF1D4894"/>
      </bottom>
      <diagonal/>
    </border>
    <border>
      <left/>
      <right style="thick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 style="thick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/>
      <top style="medium">
        <color rgb="FF1D4894"/>
      </top>
      <bottom style="thick">
        <color rgb="FF1D4894"/>
      </bottom>
      <diagonal/>
    </border>
    <border>
      <left/>
      <right style="thin">
        <color rgb="FF1D4894"/>
      </right>
      <top style="medium">
        <color rgb="FF1D4894"/>
      </top>
      <bottom style="thick">
        <color rgb="FF1D4894"/>
      </bottom>
      <diagonal/>
    </border>
    <border>
      <left/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/>
      <bottom style="thick">
        <color rgb="FF1D4894"/>
      </bottom>
      <diagonal/>
    </border>
    <border>
      <left/>
      <right/>
      <top/>
      <bottom style="thick">
        <color rgb="FF1D4894"/>
      </bottom>
      <diagonal/>
    </border>
    <border>
      <left/>
      <right/>
      <top style="thick">
        <color rgb="FF1D4894"/>
      </top>
      <bottom/>
      <diagonal/>
    </border>
    <border>
      <left/>
      <right style="medium">
        <color rgb="FF1D4894"/>
      </right>
      <top style="thick">
        <color rgb="FF1D4894"/>
      </top>
      <bottom/>
      <diagonal/>
    </border>
    <border>
      <left/>
      <right style="medium">
        <color rgb="FF1D4894"/>
      </right>
      <top/>
      <bottom style="thick">
        <color rgb="FF1D4894"/>
      </bottom>
      <diagonal/>
    </border>
    <border>
      <left style="thick">
        <color rgb="FF1D4894"/>
      </left>
      <right/>
      <top style="thick">
        <color rgb="FF1D4894"/>
      </top>
      <bottom style="medium">
        <color rgb="FF1D4894"/>
      </bottom>
      <diagonal/>
    </border>
    <border>
      <left/>
      <right/>
      <top style="thick">
        <color rgb="FF1D4894"/>
      </top>
      <bottom style="medium">
        <color rgb="FF1D4894"/>
      </bottom>
      <diagonal/>
    </border>
    <border>
      <left/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n">
        <color rgb="FF1D4894"/>
      </left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medium">
        <color rgb="FF1D4894"/>
      </left>
      <right/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/>
      <top style="medium">
        <color rgb="FF1D4894"/>
      </top>
      <bottom style="thick">
        <color rgb="FF1D489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1" xfId="0" applyFont="1" applyFill="1" applyBorder="1"/>
    <xf numFmtId="2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2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textRotation="90" wrapText="1"/>
    </xf>
    <xf numFmtId="0" fontId="7" fillId="0" borderId="20" xfId="0" applyFont="1" applyBorder="1" applyAlignment="1">
      <alignment horizontal="right" vertical="center" textRotation="90" wrapText="1"/>
    </xf>
    <xf numFmtId="0" fontId="7" fillId="0" borderId="13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4" xfId="0" applyBorder="1"/>
    <xf numFmtId="0" fontId="9" fillId="0" borderId="5" xfId="0" applyFont="1" applyBorder="1"/>
    <xf numFmtId="0" fontId="0" fillId="0" borderId="8" xfId="0" applyBorder="1"/>
    <xf numFmtId="0" fontId="9" fillId="0" borderId="9" xfId="0" applyFont="1" applyBorder="1"/>
    <xf numFmtId="0" fontId="7" fillId="0" borderId="39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 vertical="center"/>
    </xf>
    <xf numFmtId="166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66" fontId="9" fillId="0" borderId="58" xfId="0" applyNumberFormat="1" applyFont="1" applyBorder="1" applyAlignment="1">
      <alignment horizontal="center" vertical="center"/>
    </xf>
    <xf numFmtId="166" fontId="9" fillId="0" borderId="59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</cellXfs>
  <cellStyles count="1">
    <cellStyle name="Normá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1D4894"/>
      <color rgb="FFE19D1F"/>
      <color rgb="FFE9B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2148665</xdr:colOff>
      <xdr:row>2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A2262F0-49C7-F3E3-9A3C-2332B5D9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2367741" cy="514351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85726</xdr:rowOff>
    </xdr:from>
    <xdr:to>
      <xdr:col>2</xdr:col>
      <xdr:colOff>389285</xdr:colOff>
      <xdr:row>15</xdr:row>
      <xdr:rowOff>476250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9E2F6B9-A6BB-CBD7-F7D2-E9B4C63F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152651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15</xdr:row>
      <xdr:rowOff>28575</xdr:rowOff>
    </xdr:from>
    <xdr:to>
      <xdr:col>6</xdr:col>
      <xdr:colOff>417860</xdr:colOff>
      <xdr:row>15</xdr:row>
      <xdr:rowOff>419099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C94E7F1A-C4A8-4B85-986A-DD13186E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15</xdr:row>
      <xdr:rowOff>28575</xdr:rowOff>
    </xdr:from>
    <xdr:to>
      <xdr:col>7</xdr:col>
      <xdr:colOff>398810</xdr:colOff>
      <xdr:row>15</xdr:row>
      <xdr:rowOff>419099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193B62BC-290A-413D-82B3-17507481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15</xdr:row>
      <xdr:rowOff>76200</xdr:rowOff>
    </xdr:from>
    <xdr:to>
      <xdr:col>3</xdr:col>
      <xdr:colOff>333376</xdr:colOff>
      <xdr:row>15</xdr:row>
      <xdr:rowOff>482390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97FAF881-7FDC-654A-3136-1B78EAD1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214312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133351</xdr:colOff>
      <xdr:row>15</xdr:row>
      <xdr:rowOff>19050</xdr:rowOff>
    </xdr:from>
    <xdr:to>
      <xdr:col>8</xdr:col>
      <xdr:colOff>419101</xdr:colOff>
      <xdr:row>15</xdr:row>
      <xdr:rowOff>425240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5789B41E-7B79-4DDA-A96F-53DCEDE5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114301</xdr:colOff>
      <xdr:row>15</xdr:row>
      <xdr:rowOff>19050</xdr:rowOff>
    </xdr:from>
    <xdr:to>
      <xdr:col>9</xdr:col>
      <xdr:colOff>400051</xdr:colOff>
      <xdr:row>15</xdr:row>
      <xdr:rowOff>425240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AFAEFFCE-14B2-4D74-ADF8-1CD76633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BEB40-DF3B-4B81-B08D-F5C56E709643}" name="Anyaglista" displayName="Anyaglista" ref="A1:D234" totalsRowShown="0">
  <autoFilter ref="A1:D234" xr:uid="{775BEB40-DF3B-4B81-B08D-F5C56E709643}"/>
  <tableColumns count="4">
    <tableColumn id="1" xr3:uid="{2EBB68C6-5089-4260-93CC-3B6EE2EFC4B4}" name="Megnevezés" dataDxfId="1"/>
    <tableColumn id="2" xr3:uid="{2389504D-66D8-4705-9FCA-B12445A08E7A}" name="Anyagszám" dataDxfId="0"/>
    <tableColumn id="3" xr3:uid="{2C630C77-1935-4CF3-92EB-6E018A6D50D6}" name="ABS 0,4mm"/>
    <tableColumn id="4" xr3:uid="{0B9FB01C-92A4-490C-9EC4-B0A12BC38E3D}" name="ABS 2mm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C9D2-1745-418D-BA2D-CA15062C1947}">
  <dimension ref="A1:R151"/>
  <sheetViews>
    <sheetView workbookViewId="0">
      <selection activeCell="G3" sqref="G3"/>
    </sheetView>
  </sheetViews>
  <sheetFormatPr defaultRowHeight="15" x14ac:dyDescent="0.25"/>
  <cols>
    <col min="1" max="1" width="9.85546875" bestFit="1" customWidth="1"/>
    <col min="2" max="2" width="10.42578125" bestFit="1" customWidth="1"/>
    <col min="3" max="3" width="10.140625" bestFit="1" customWidth="1"/>
    <col min="5" max="5" width="12.28515625" bestFit="1" customWidth="1"/>
    <col min="6" max="6" width="12" bestFit="1" customWidth="1"/>
    <col min="9" max="9" width="18.28515625" customWidth="1"/>
    <col min="12" max="12" width="18.28515625" customWidth="1"/>
  </cols>
  <sheetData>
    <row r="1" spans="1:18" x14ac:dyDescent="0.25">
      <c r="A1" s="1" t="s">
        <v>30</v>
      </c>
      <c r="B1" s="1"/>
      <c r="C1" s="1"/>
      <c r="D1" s="1"/>
      <c r="E1" s="1"/>
      <c r="F1" s="1"/>
      <c r="G1" s="1" t="s">
        <v>31</v>
      </c>
      <c r="H1" s="1"/>
      <c r="I1" s="1"/>
      <c r="J1" s="1" t="s">
        <v>32</v>
      </c>
      <c r="K1" s="1"/>
      <c r="L1" s="1"/>
      <c r="M1" s="1" t="s">
        <v>33</v>
      </c>
      <c r="N1" s="1"/>
      <c r="O1" s="1"/>
      <c r="P1" s="1" t="s">
        <v>34</v>
      </c>
      <c r="Q1" s="1"/>
      <c r="R1" s="1"/>
    </row>
    <row r="2" spans="1:18" x14ac:dyDescent="0.25">
      <c r="A2" s="1" t="s">
        <v>25</v>
      </c>
      <c r="B2" s="1" t="s">
        <v>35</v>
      </c>
      <c r="C2" s="1" t="s">
        <v>20</v>
      </c>
      <c r="D2" s="1" t="s">
        <v>28</v>
      </c>
      <c r="E2" s="1" t="s">
        <v>26</v>
      </c>
      <c r="F2" s="1" t="s">
        <v>36</v>
      </c>
      <c r="G2" s="1" t="s">
        <v>19</v>
      </c>
      <c r="H2" s="1" t="s">
        <v>27</v>
      </c>
      <c r="I2" s="1" t="s">
        <v>37</v>
      </c>
      <c r="J2" s="1" t="s">
        <v>19</v>
      </c>
      <c r="K2" s="1" t="s">
        <v>27</v>
      </c>
      <c r="L2" s="1" t="s">
        <v>37</v>
      </c>
      <c r="M2" s="1" t="s">
        <v>19</v>
      </c>
      <c r="N2" s="1" t="s">
        <v>27</v>
      </c>
      <c r="O2" s="1" t="s">
        <v>37</v>
      </c>
      <c r="P2" s="1" t="s">
        <v>19</v>
      </c>
      <c r="Q2" s="1" t="s">
        <v>27</v>
      </c>
      <c r="R2" s="1" t="s">
        <v>37</v>
      </c>
    </row>
    <row r="3" spans="1:18" x14ac:dyDescent="0.25">
      <c r="A3" t="str">
        <f>IF(Megrendelőlap!B17&lt;&gt;0,VLOOKUP(Megrendelőlap!B17,Anyaglista[#All],2,FALSE),"")</f>
        <v/>
      </c>
      <c r="B3" s="2" t="str">
        <f>IF(Megrendelőlap!C17&lt;&gt;0,Megrendelőlap!C17,"")</f>
        <v/>
      </c>
      <c r="C3" s="2" t="str">
        <f>IF(Megrendelőlap!D17&lt;&gt;0,Megrendelőlap!D17,"")</f>
        <v/>
      </c>
      <c r="D3" t="str">
        <f>IF(Megrendelőlap!E17&lt;&gt;0,Megrendelőlap!E17,"")</f>
        <v/>
      </c>
      <c r="E3" t="str">
        <f>IF(Megrendelőlap!K17&lt;&gt;0,Megrendelőlap!K17,"")</f>
        <v/>
      </c>
      <c r="F3" t="str">
        <f>IF(OR(Megrendelőlap!F17="Hossz",Megrendelőlap!F17="Nem",),"N",IF(OR(Megrendelőlap!F17="Nincs",Megrendelőlap!F17="Igen",),"I",""))</f>
        <v/>
      </c>
      <c r="G3" t="str">
        <f>IF(Anyaglista!G11=0,"",Anyaglista!G11)</f>
        <v/>
      </c>
      <c r="H3" t="str">
        <f>IF(Anyaglista!H11=0,"",Anyaglista!H11)</f>
        <v/>
      </c>
      <c r="I3" t="str">
        <f>IF(A3="","",VLOOKUP(A3,Anyaglista[[#All],[Anyagszám]:[ABS 2mm]],2,FALSE))</f>
        <v/>
      </c>
      <c r="J3" t="str">
        <f>IF(Anyaglista!I11=0,"",Anyaglista!I11)</f>
        <v/>
      </c>
      <c r="K3" t="str">
        <f>IF(Anyaglista!J11=0,"",Anyaglista!J11)</f>
        <v/>
      </c>
      <c r="L3" t="str">
        <f>IF(A3="","",VLOOKUP(A3,Anyaglista[[#All],[Anyagszám]:[ABS 2mm]],3,FALSE))</f>
        <v/>
      </c>
    </row>
    <row r="4" spans="1:18" x14ac:dyDescent="0.25">
      <c r="A4" t="str">
        <f>IF(Megrendelőlap!B18&lt;&gt;0,VLOOKUP(Megrendelőlap!B18,Anyaglista[#All],2,FALSE),"")</f>
        <v/>
      </c>
      <c r="B4" s="2" t="str">
        <f>IF(Megrendelőlap!C18&lt;&gt;0,Megrendelőlap!C18,"")</f>
        <v/>
      </c>
      <c r="C4" s="2" t="str">
        <f>IF(Megrendelőlap!D18&lt;&gt;0,Megrendelőlap!D18,"")</f>
        <v/>
      </c>
      <c r="D4" t="str">
        <f>IF(Megrendelőlap!E18&lt;&gt;0,Megrendelőlap!E18,"")</f>
        <v/>
      </c>
      <c r="E4" t="str">
        <f>IF(Megrendelőlap!K18&lt;&gt;0,Megrendelőlap!K18,"")</f>
        <v/>
      </c>
      <c r="F4" t="str">
        <f>IF(OR(Megrendelőlap!F18="Hossz",Megrendelőlap!F18="Nem",),"N",IF(OR(Megrendelőlap!F18="Nincs",Megrendelőlap!F18="Igen",),"I",""))</f>
        <v/>
      </c>
      <c r="G4" t="str">
        <f>IF(Anyaglista!G12=0,"",Anyaglista!G12)</f>
        <v/>
      </c>
      <c r="H4" t="str">
        <f>IF(Anyaglista!H12=0,"",Anyaglista!H12)</f>
        <v/>
      </c>
      <c r="I4" t="str">
        <f>IF(A4="","",VLOOKUP(A4,Anyaglista[[#All],[Anyagszám]:[ABS 2mm]],2,FALSE))</f>
        <v/>
      </c>
      <c r="J4" t="str">
        <f>IF(Anyaglista!I12=0,"",Anyaglista!I12)</f>
        <v/>
      </c>
      <c r="K4" t="str">
        <f>IF(Anyaglista!J12=0,"",Anyaglista!J12)</f>
        <v/>
      </c>
      <c r="L4" t="str">
        <f>IF(A4="","",VLOOKUP(A4,Anyaglista[[#All],[Anyagszám]:[ABS 2mm]],3,FALSE))</f>
        <v/>
      </c>
    </row>
    <row r="5" spans="1:18" x14ac:dyDescent="0.25">
      <c r="A5" t="str">
        <f>IF(Megrendelőlap!B19&lt;&gt;0,VLOOKUP(Megrendelőlap!B19,Anyaglista[#All],2,FALSE),"")</f>
        <v/>
      </c>
      <c r="B5" s="2" t="str">
        <f>IF(Megrendelőlap!C19&lt;&gt;0,Megrendelőlap!C19,"")</f>
        <v/>
      </c>
      <c r="C5" s="2" t="str">
        <f>IF(Megrendelőlap!D19&lt;&gt;0,Megrendelőlap!D19,"")</f>
        <v/>
      </c>
      <c r="D5" t="str">
        <f>IF(Megrendelőlap!E19&lt;&gt;0,Megrendelőlap!E19,"")</f>
        <v/>
      </c>
      <c r="E5" t="str">
        <f>IF(Megrendelőlap!K19&lt;&gt;0,Megrendelőlap!K19,"")</f>
        <v/>
      </c>
      <c r="F5" t="str">
        <f>IF(OR(Megrendelőlap!F19="Hossz",Megrendelőlap!F19="Nem",),"N",IF(OR(Megrendelőlap!F19="Nincs",Megrendelőlap!F19="Igen",),"I",""))</f>
        <v/>
      </c>
      <c r="G5" t="str">
        <f>IF(Anyaglista!G13=0,"",Anyaglista!G13)</f>
        <v/>
      </c>
      <c r="H5" t="str">
        <f>IF(Anyaglista!H13=0,"",Anyaglista!H13)</f>
        <v/>
      </c>
      <c r="I5" t="str">
        <f>IF(A5="","",VLOOKUP(A5,Anyaglista[[#All],[Anyagszám]:[ABS 2mm]],2,FALSE))</f>
        <v/>
      </c>
      <c r="J5" t="str">
        <f>IF(Anyaglista!I13=0,"",Anyaglista!I13)</f>
        <v/>
      </c>
      <c r="K5" t="str">
        <f>IF(Anyaglista!J13=0,"",Anyaglista!J13)</f>
        <v/>
      </c>
      <c r="L5" t="str">
        <f>IF(A5="","",VLOOKUP(A5,Anyaglista[[#All],[Anyagszám]:[ABS 2mm]],3,FALSE))</f>
        <v/>
      </c>
    </row>
    <row r="6" spans="1:18" x14ac:dyDescent="0.25">
      <c r="A6" t="str">
        <f>IF(Megrendelőlap!B20&lt;&gt;0,VLOOKUP(Megrendelőlap!B20,Anyaglista[#All],2,FALSE),"")</f>
        <v/>
      </c>
      <c r="B6" s="2" t="str">
        <f>IF(Megrendelőlap!C20&lt;&gt;0,Megrendelőlap!C20,"")</f>
        <v/>
      </c>
      <c r="C6" s="2" t="str">
        <f>IF(Megrendelőlap!D20&lt;&gt;0,Megrendelőlap!D20,"")</f>
        <v/>
      </c>
      <c r="D6" t="str">
        <f>IF(Megrendelőlap!E20&lt;&gt;0,Megrendelőlap!E20,"")</f>
        <v/>
      </c>
      <c r="E6" t="str">
        <f>IF(Megrendelőlap!K20&lt;&gt;0,Megrendelőlap!K20,"")</f>
        <v/>
      </c>
      <c r="F6" t="str">
        <f>IF(OR(Megrendelőlap!F20="Hossz",Megrendelőlap!F20="Nem",),"N",IF(OR(Megrendelőlap!F20="Nincs",Megrendelőlap!F20="Igen",),"I",""))</f>
        <v/>
      </c>
      <c r="G6" t="str">
        <f>IF(Anyaglista!G14=0,"",Anyaglista!G14)</f>
        <v/>
      </c>
      <c r="H6" t="str">
        <f>IF(Anyaglista!H14=0,"",Anyaglista!H14)</f>
        <v/>
      </c>
      <c r="I6" t="str">
        <f>IF(A6="","",VLOOKUP(A6,Anyaglista[[#All],[Anyagszám]:[ABS 2mm]],2,FALSE))</f>
        <v/>
      </c>
      <c r="J6" t="str">
        <f>IF(Anyaglista!I14=0,"",Anyaglista!I14)</f>
        <v/>
      </c>
      <c r="K6" t="str">
        <f>IF(Anyaglista!J14=0,"",Anyaglista!J14)</f>
        <v/>
      </c>
      <c r="L6" t="str">
        <f>IF(A6="","",VLOOKUP(A6,Anyaglista[[#All],[Anyagszám]:[ABS 2mm]],3,FALSE))</f>
        <v/>
      </c>
    </row>
    <row r="7" spans="1:18" x14ac:dyDescent="0.25">
      <c r="A7" t="str">
        <f>IF(Megrendelőlap!B21&lt;&gt;0,VLOOKUP(Megrendelőlap!B21,Anyaglista[#All],2,FALSE),"")</f>
        <v/>
      </c>
      <c r="B7" s="2" t="str">
        <f>IF(Megrendelőlap!C21&lt;&gt;0,Megrendelőlap!C21,"")</f>
        <v/>
      </c>
      <c r="C7" s="2" t="str">
        <f>IF(Megrendelőlap!D21&lt;&gt;0,Megrendelőlap!D21,"")</f>
        <v/>
      </c>
      <c r="D7" t="str">
        <f>IF(Megrendelőlap!E21&lt;&gt;0,Megrendelőlap!E21,"")</f>
        <v/>
      </c>
      <c r="E7" t="str">
        <f>IF(Megrendelőlap!K21&lt;&gt;0,Megrendelőlap!K21,"")</f>
        <v/>
      </c>
      <c r="F7" t="str">
        <f>IF(OR(Megrendelőlap!F21="Hossz",Megrendelőlap!F21="Nem",),"N",IF(OR(Megrendelőlap!F21="Nincs",Megrendelőlap!F21="Igen",),"I",""))</f>
        <v/>
      </c>
      <c r="G7" t="str">
        <f>IF(Anyaglista!G15=0,"",Anyaglista!G15)</f>
        <v/>
      </c>
      <c r="H7" t="str">
        <f>IF(Anyaglista!H15=0,"",Anyaglista!H15)</f>
        <v/>
      </c>
      <c r="I7" t="str">
        <f>IF(A7="","",VLOOKUP(A7,Anyaglista[[#All],[Anyagszám]:[ABS 2mm]],2,FALSE))</f>
        <v/>
      </c>
      <c r="J7" t="str">
        <f>IF(Anyaglista!I15=0,"",Anyaglista!I15)</f>
        <v/>
      </c>
      <c r="K7" t="str">
        <f>IF(Anyaglista!J15=0,"",Anyaglista!J15)</f>
        <v/>
      </c>
      <c r="L7" t="str">
        <f>IF(A7="","",VLOOKUP(A7,Anyaglista[[#All],[Anyagszám]:[ABS 2mm]],3,FALSE))</f>
        <v/>
      </c>
    </row>
    <row r="8" spans="1:18" x14ac:dyDescent="0.25">
      <c r="A8" t="str">
        <f>IF(Megrendelőlap!B22&lt;&gt;0,VLOOKUP(Megrendelőlap!B22,Anyaglista[#All],2,FALSE),"")</f>
        <v/>
      </c>
      <c r="B8" s="2" t="str">
        <f>IF(Megrendelőlap!C22&lt;&gt;0,Megrendelőlap!C22,"")</f>
        <v/>
      </c>
      <c r="C8" s="2" t="str">
        <f>IF(Megrendelőlap!D22&lt;&gt;0,Megrendelőlap!D22,"")</f>
        <v/>
      </c>
      <c r="D8" t="str">
        <f>IF(Megrendelőlap!E22&lt;&gt;0,Megrendelőlap!E22,"")</f>
        <v/>
      </c>
      <c r="E8" t="str">
        <f>IF(Megrendelőlap!K22&lt;&gt;0,Megrendelőlap!K22,"")</f>
        <v/>
      </c>
      <c r="F8" t="str">
        <f>IF(OR(Megrendelőlap!F22="Hossz",Megrendelőlap!F22="Nem",),"N",IF(OR(Megrendelőlap!F22="Nincs",Megrendelőlap!F22="Igen",),"I",""))</f>
        <v/>
      </c>
      <c r="G8" t="str">
        <f>IF(Anyaglista!G16=0,"",Anyaglista!G16)</f>
        <v/>
      </c>
      <c r="H8" t="str">
        <f>IF(Anyaglista!H16=0,"",Anyaglista!H16)</f>
        <v/>
      </c>
      <c r="I8" t="str">
        <f>IF(A8="","",VLOOKUP(A8,Anyaglista[[#All],[Anyagszám]:[ABS 2mm]],2,FALSE))</f>
        <v/>
      </c>
      <c r="J8" t="str">
        <f>IF(Anyaglista!I16=0,"",Anyaglista!I16)</f>
        <v/>
      </c>
      <c r="K8" t="str">
        <f>IF(Anyaglista!J16=0,"",Anyaglista!J16)</f>
        <v/>
      </c>
      <c r="L8" t="str">
        <f>IF(A8="","",VLOOKUP(A8,Anyaglista[[#All],[Anyagszám]:[ABS 2mm]],3,FALSE))</f>
        <v/>
      </c>
    </row>
    <row r="9" spans="1:18" x14ac:dyDescent="0.25">
      <c r="A9" t="str">
        <f>IF(Megrendelőlap!B23&lt;&gt;0,VLOOKUP(Megrendelőlap!B23,Anyaglista[#All],2,FALSE),"")</f>
        <v/>
      </c>
      <c r="B9" s="2" t="str">
        <f>IF(Megrendelőlap!C23&lt;&gt;0,Megrendelőlap!C23,"")</f>
        <v/>
      </c>
      <c r="C9" s="2" t="str">
        <f>IF(Megrendelőlap!D23&lt;&gt;0,Megrendelőlap!D23,"")</f>
        <v/>
      </c>
      <c r="D9" t="str">
        <f>IF(Megrendelőlap!E23&lt;&gt;0,Megrendelőlap!E23,"")</f>
        <v/>
      </c>
      <c r="E9" t="str">
        <f>IF(Megrendelőlap!K23&lt;&gt;0,Megrendelőlap!K23,"")</f>
        <v/>
      </c>
      <c r="F9" t="str">
        <f>IF(OR(Megrendelőlap!F23="Hossz",Megrendelőlap!F23="Nem",),"N",IF(OR(Megrendelőlap!F23="Nincs",Megrendelőlap!F23="Igen",),"I",""))</f>
        <v/>
      </c>
      <c r="G9" t="str">
        <f>IF(Anyaglista!G17=0,"",Anyaglista!G17)</f>
        <v/>
      </c>
      <c r="H9" t="str">
        <f>IF(Anyaglista!H17=0,"",Anyaglista!H17)</f>
        <v/>
      </c>
      <c r="I9" t="str">
        <f>IF(A9="","",VLOOKUP(A9,Anyaglista[[#All],[Anyagszám]:[ABS 2mm]],2,FALSE))</f>
        <v/>
      </c>
      <c r="J9" t="str">
        <f>IF(Anyaglista!I17=0,"",Anyaglista!I17)</f>
        <v/>
      </c>
      <c r="K9" t="str">
        <f>IF(Anyaglista!J17=0,"",Anyaglista!J17)</f>
        <v/>
      </c>
      <c r="L9" t="str">
        <f>IF(A9="","",VLOOKUP(A9,Anyaglista[[#All],[Anyagszám]:[ABS 2mm]],3,FALSE))</f>
        <v/>
      </c>
    </row>
    <row r="10" spans="1:18" x14ac:dyDescent="0.25">
      <c r="A10" t="str">
        <f>IF(Megrendelőlap!B24&lt;&gt;0,VLOOKUP(Megrendelőlap!B24,Anyaglista[#All],2,FALSE),"")</f>
        <v/>
      </c>
      <c r="B10" s="2" t="str">
        <f>IF(Megrendelőlap!C24&lt;&gt;0,Megrendelőlap!C24,"")</f>
        <v/>
      </c>
      <c r="C10" s="2" t="str">
        <f>IF(Megrendelőlap!D24&lt;&gt;0,Megrendelőlap!D24,"")</f>
        <v/>
      </c>
      <c r="D10" t="str">
        <f>IF(Megrendelőlap!E24&lt;&gt;0,Megrendelőlap!E24,"")</f>
        <v/>
      </c>
      <c r="E10" t="str">
        <f>IF(Megrendelőlap!K24&lt;&gt;0,Megrendelőlap!K24,"")</f>
        <v/>
      </c>
      <c r="F10" t="str">
        <f>IF(OR(Megrendelőlap!F24="Hossz",Megrendelőlap!F24="Nem",),"N",IF(OR(Megrendelőlap!F24="Nincs",Megrendelőlap!F24="Igen",),"I",""))</f>
        <v/>
      </c>
      <c r="G10" t="str">
        <f>IF(Anyaglista!G18=0,"",Anyaglista!G18)</f>
        <v/>
      </c>
      <c r="H10" t="str">
        <f>IF(Anyaglista!H18=0,"",Anyaglista!H18)</f>
        <v/>
      </c>
      <c r="I10" t="str">
        <f>IF(A10="","",VLOOKUP(A10,Anyaglista[[#All],[Anyagszám]:[ABS 2mm]],2,FALSE))</f>
        <v/>
      </c>
      <c r="J10" t="str">
        <f>IF(Anyaglista!I18=0,"",Anyaglista!I18)</f>
        <v/>
      </c>
      <c r="K10" t="str">
        <f>IF(Anyaglista!J18=0,"",Anyaglista!J18)</f>
        <v/>
      </c>
      <c r="L10" t="str">
        <f>IF(A10="","",VLOOKUP(A10,Anyaglista[[#All],[Anyagszám]:[ABS 2mm]],3,FALSE))</f>
        <v/>
      </c>
    </row>
    <row r="11" spans="1:18" x14ac:dyDescent="0.25">
      <c r="A11" t="str">
        <f>IF(Megrendelőlap!B25&lt;&gt;0,VLOOKUP(Megrendelőlap!B25,Anyaglista[#All],2,FALSE),"")</f>
        <v/>
      </c>
      <c r="B11" s="2" t="str">
        <f>IF(Megrendelőlap!C25&lt;&gt;0,Megrendelőlap!C25,"")</f>
        <v/>
      </c>
      <c r="C11" s="2" t="str">
        <f>IF(Megrendelőlap!D25&lt;&gt;0,Megrendelőlap!D25,"")</f>
        <v/>
      </c>
      <c r="D11" t="str">
        <f>IF(Megrendelőlap!E25&lt;&gt;0,Megrendelőlap!E25,"")</f>
        <v/>
      </c>
      <c r="E11" t="str">
        <f>IF(Megrendelőlap!K25&lt;&gt;0,Megrendelőlap!K25,"")</f>
        <v/>
      </c>
      <c r="F11" t="str">
        <f>IF(OR(Megrendelőlap!F25="Hossz",Megrendelőlap!F25="Nem",),"N",IF(OR(Megrendelőlap!F25="Nincs",Megrendelőlap!F25="Igen",),"I",""))</f>
        <v/>
      </c>
      <c r="G11" t="str">
        <f>IF(Anyaglista!G19=0,"",Anyaglista!G19)</f>
        <v/>
      </c>
      <c r="H11" t="str">
        <f>IF(Anyaglista!H19=0,"",Anyaglista!H19)</f>
        <v/>
      </c>
      <c r="I11" t="str">
        <f>IF(A11="","",VLOOKUP(A11,Anyaglista[[#All],[Anyagszám]:[ABS 2mm]],2,FALSE))</f>
        <v/>
      </c>
      <c r="J11" t="str">
        <f>IF(Anyaglista!I19=0,"",Anyaglista!I19)</f>
        <v/>
      </c>
      <c r="K11" t="str">
        <f>IF(Anyaglista!J19=0,"",Anyaglista!J19)</f>
        <v/>
      </c>
      <c r="L11" t="str">
        <f>IF(A11="","",VLOOKUP(A11,Anyaglista[[#All],[Anyagszám]:[ABS 2mm]],3,FALSE))</f>
        <v/>
      </c>
    </row>
    <row r="12" spans="1:18" x14ac:dyDescent="0.25">
      <c r="A12" t="str">
        <f>IF(Megrendelőlap!B26&lt;&gt;0,VLOOKUP(Megrendelőlap!B26,Anyaglista[#All],2,FALSE),"")</f>
        <v/>
      </c>
      <c r="B12" s="2" t="str">
        <f>IF(Megrendelőlap!C26&lt;&gt;0,Megrendelőlap!C26,"")</f>
        <v/>
      </c>
      <c r="C12" s="2" t="str">
        <f>IF(Megrendelőlap!D26&lt;&gt;0,Megrendelőlap!D26,"")</f>
        <v/>
      </c>
      <c r="D12" t="str">
        <f>IF(Megrendelőlap!E26&lt;&gt;0,Megrendelőlap!E26,"")</f>
        <v/>
      </c>
      <c r="E12" t="str">
        <f>IF(Megrendelőlap!K26&lt;&gt;0,Megrendelőlap!K26,"")</f>
        <v/>
      </c>
      <c r="F12" t="str">
        <f>IF(OR(Megrendelőlap!F26="Hossz",Megrendelőlap!F26="Nem",),"N",IF(OR(Megrendelőlap!F26="Nincs",Megrendelőlap!F26="Igen",),"I",""))</f>
        <v/>
      </c>
      <c r="G12" t="str">
        <f>IF(Anyaglista!G20=0,"",Anyaglista!G20)</f>
        <v/>
      </c>
      <c r="H12" t="str">
        <f>IF(Anyaglista!H20=0,"",Anyaglista!H20)</f>
        <v/>
      </c>
      <c r="I12" t="str">
        <f>IF(A12="","",VLOOKUP(A12,Anyaglista[[#All],[Anyagszám]:[ABS 2mm]],2,FALSE))</f>
        <v/>
      </c>
      <c r="J12" t="str">
        <f>IF(Anyaglista!I20=0,"",Anyaglista!I20)</f>
        <v/>
      </c>
      <c r="K12" t="str">
        <f>IF(Anyaglista!J20=0,"",Anyaglista!J20)</f>
        <v/>
      </c>
      <c r="L12" t="str">
        <f>IF(A12="","",VLOOKUP(A12,Anyaglista[[#All],[Anyagszám]:[ABS 2mm]],3,FALSE))</f>
        <v/>
      </c>
    </row>
    <row r="13" spans="1:18" x14ac:dyDescent="0.25">
      <c r="A13" t="str">
        <f>IF(Megrendelőlap!B27&lt;&gt;0,VLOOKUP(Megrendelőlap!B27,Anyaglista[#All],2,FALSE),"")</f>
        <v/>
      </c>
      <c r="B13" s="2" t="str">
        <f>IF(Megrendelőlap!C27&lt;&gt;0,Megrendelőlap!C27,"")</f>
        <v/>
      </c>
      <c r="C13" s="2" t="str">
        <f>IF(Megrendelőlap!D27&lt;&gt;0,Megrendelőlap!D27,"")</f>
        <v/>
      </c>
      <c r="D13" t="str">
        <f>IF(Megrendelőlap!E27&lt;&gt;0,Megrendelőlap!E27,"")</f>
        <v/>
      </c>
      <c r="E13" t="str">
        <f>IF(Megrendelőlap!K27&lt;&gt;0,Megrendelőlap!K27,"")</f>
        <v/>
      </c>
      <c r="F13" t="str">
        <f>IF(OR(Megrendelőlap!F27="Hossz",Megrendelőlap!F27="Nem",),"N",IF(OR(Megrendelőlap!F27="Nincs",Megrendelőlap!F27="Igen",),"I",""))</f>
        <v/>
      </c>
      <c r="G13" t="str">
        <f>IF(Anyaglista!G21=0,"",Anyaglista!G21)</f>
        <v/>
      </c>
      <c r="H13" t="str">
        <f>IF(Anyaglista!H21=0,"",Anyaglista!H21)</f>
        <v/>
      </c>
      <c r="I13" t="str">
        <f>IF(A13="","",VLOOKUP(A13,Anyaglista[[#All],[Anyagszám]:[ABS 2mm]],2,FALSE))</f>
        <v/>
      </c>
      <c r="J13" t="str">
        <f>IF(Anyaglista!I21=0,"",Anyaglista!I21)</f>
        <v/>
      </c>
      <c r="K13" t="str">
        <f>IF(Anyaglista!J21=0,"",Anyaglista!J21)</f>
        <v/>
      </c>
      <c r="L13" t="str">
        <f>IF(A13="","",VLOOKUP(A13,Anyaglista[[#All],[Anyagszám]:[ABS 2mm]],3,FALSE))</f>
        <v/>
      </c>
    </row>
    <row r="14" spans="1:18" x14ac:dyDescent="0.25">
      <c r="A14" t="str">
        <f>IF(Megrendelőlap!B28&lt;&gt;0,VLOOKUP(Megrendelőlap!B28,Anyaglista[#All],2,FALSE),"")</f>
        <v/>
      </c>
      <c r="B14" s="2" t="str">
        <f>IF(Megrendelőlap!C28&lt;&gt;0,Megrendelőlap!C28,"")</f>
        <v/>
      </c>
      <c r="C14" s="2" t="str">
        <f>IF(Megrendelőlap!D28&lt;&gt;0,Megrendelőlap!D28,"")</f>
        <v/>
      </c>
      <c r="D14" t="str">
        <f>IF(Megrendelőlap!E28&lt;&gt;0,Megrendelőlap!E28,"")</f>
        <v/>
      </c>
      <c r="E14" t="str">
        <f>IF(Megrendelőlap!K28&lt;&gt;0,Megrendelőlap!K28,"")</f>
        <v/>
      </c>
      <c r="F14" t="str">
        <f>IF(OR(Megrendelőlap!F28="Hossz",Megrendelőlap!F28="Nem",),"N",IF(OR(Megrendelőlap!F28="Nincs",Megrendelőlap!F28="Igen",),"I",""))</f>
        <v/>
      </c>
      <c r="G14" t="str">
        <f>IF(Anyaglista!G22=0,"",Anyaglista!G22)</f>
        <v/>
      </c>
      <c r="H14" t="str">
        <f>IF(Anyaglista!H22=0,"",Anyaglista!H22)</f>
        <v/>
      </c>
      <c r="I14" t="str">
        <f>IF(A14="","",VLOOKUP(A14,Anyaglista[[#All],[Anyagszám]:[ABS 2mm]],2,FALSE))</f>
        <v/>
      </c>
      <c r="J14" t="str">
        <f>IF(Anyaglista!I22=0,"",Anyaglista!I22)</f>
        <v/>
      </c>
      <c r="K14" t="str">
        <f>IF(Anyaglista!J22=0,"",Anyaglista!J22)</f>
        <v/>
      </c>
      <c r="L14" t="str">
        <f>IF(A14="","",VLOOKUP(A14,Anyaglista[[#All],[Anyagszám]:[ABS 2mm]],3,FALSE))</f>
        <v/>
      </c>
    </row>
    <row r="15" spans="1:18" x14ac:dyDescent="0.25">
      <c r="A15" t="str">
        <f>IF(Megrendelőlap!B29&lt;&gt;0,VLOOKUP(Megrendelőlap!B29,Anyaglista[#All],2,FALSE),"")</f>
        <v/>
      </c>
      <c r="B15" s="2" t="str">
        <f>IF(Megrendelőlap!C29&lt;&gt;0,Megrendelőlap!C29,"")</f>
        <v/>
      </c>
      <c r="C15" s="2" t="str">
        <f>IF(Megrendelőlap!D29&lt;&gt;0,Megrendelőlap!D29,"")</f>
        <v/>
      </c>
      <c r="D15" t="str">
        <f>IF(Megrendelőlap!E29&lt;&gt;0,Megrendelőlap!E29,"")</f>
        <v/>
      </c>
      <c r="E15" t="str">
        <f>IF(Megrendelőlap!K29&lt;&gt;0,Megrendelőlap!K29,"")</f>
        <v/>
      </c>
      <c r="F15" t="str">
        <f>IF(OR(Megrendelőlap!F29="Hossz",Megrendelőlap!F29="Nem",),"N",IF(OR(Megrendelőlap!F29="Nincs",Megrendelőlap!F29="Igen",),"I",""))</f>
        <v/>
      </c>
      <c r="G15" t="str">
        <f>IF(Anyaglista!G23=0,"",Anyaglista!G23)</f>
        <v/>
      </c>
      <c r="H15" t="str">
        <f>IF(Anyaglista!H23=0,"",Anyaglista!H23)</f>
        <v/>
      </c>
      <c r="I15" t="str">
        <f>IF(A15="","",VLOOKUP(A15,Anyaglista[[#All],[Anyagszám]:[ABS 2mm]],2,FALSE))</f>
        <v/>
      </c>
      <c r="J15" t="str">
        <f>IF(Anyaglista!I23=0,"",Anyaglista!I23)</f>
        <v/>
      </c>
      <c r="K15" t="str">
        <f>IF(Anyaglista!J23=0,"",Anyaglista!J23)</f>
        <v/>
      </c>
      <c r="L15" t="str">
        <f>IF(A15="","",VLOOKUP(A15,Anyaglista[[#All],[Anyagszám]:[ABS 2mm]],3,FALSE))</f>
        <v/>
      </c>
    </row>
    <row r="16" spans="1:18" x14ac:dyDescent="0.25">
      <c r="A16" t="str">
        <f>IF(Megrendelőlap!B30&lt;&gt;0,VLOOKUP(Megrendelőlap!B30,Anyaglista[#All],2,FALSE),"")</f>
        <v/>
      </c>
      <c r="B16" s="2" t="str">
        <f>IF(Megrendelőlap!C30&lt;&gt;0,Megrendelőlap!C30,"")</f>
        <v/>
      </c>
      <c r="C16" s="2" t="str">
        <f>IF(Megrendelőlap!D30&lt;&gt;0,Megrendelőlap!D30,"")</f>
        <v/>
      </c>
      <c r="D16" t="str">
        <f>IF(Megrendelőlap!E30&lt;&gt;0,Megrendelőlap!E30,"")</f>
        <v/>
      </c>
      <c r="E16" t="str">
        <f>IF(Megrendelőlap!K30&lt;&gt;0,Megrendelőlap!K30,"")</f>
        <v/>
      </c>
      <c r="F16" t="str">
        <f>IF(OR(Megrendelőlap!F30="Hossz",Megrendelőlap!F30="Nem",),"N",IF(OR(Megrendelőlap!F30="Nincs",Megrendelőlap!F30="Igen",),"I",""))</f>
        <v/>
      </c>
      <c r="G16" t="str">
        <f>IF(Anyaglista!G24=0,"",Anyaglista!G24)</f>
        <v/>
      </c>
      <c r="H16" t="str">
        <f>IF(Anyaglista!H24=0,"",Anyaglista!H24)</f>
        <v/>
      </c>
      <c r="I16" t="str">
        <f>IF(A16="","",VLOOKUP(A16,Anyaglista[[#All],[Anyagszám]:[ABS 2mm]],2,FALSE))</f>
        <v/>
      </c>
      <c r="J16" t="str">
        <f>IF(Anyaglista!I24=0,"",Anyaglista!I24)</f>
        <v/>
      </c>
      <c r="K16" t="str">
        <f>IF(Anyaglista!J24=0,"",Anyaglista!J24)</f>
        <v/>
      </c>
      <c r="L16" t="str">
        <f>IF(A16="","",VLOOKUP(A16,Anyaglista[[#All],[Anyagszám]:[ABS 2mm]],3,FALSE))</f>
        <v/>
      </c>
    </row>
    <row r="17" spans="1:12" x14ac:dyDescent="0.25">
      <c r="A17" t="str">
        <f>IF(Megrendelőlap!B31&lt;&gt;0,VLOOKUP(Megrendelőlap!B31,Anyaglista[#All],2,FALSE),"")</f>
        <v/>
      </c>
      <c r="B17" s="2" t="str">
        <f>IF(Megrendelőlap!C31&lt;&gt;0,Megrendelőlap!C31,"")</f>
        <v/>
      </c>
      <c r="C17" s="2" t="str">
        <f>IF(Megrendelőlap!D31&lt;&gt;0,Megrendelőlap!D31,"")</f>
        <v/>
      </c>
      <c r="D17" t="str">
        <f>IF(Megrendelőlap!E31&lt;&gt;0,Megrendelőlap!E31,"")</f>
        <v/>
      </c>
      <c r="E17" t="str">
        <f>IF(Megrendelőlap!K31&lt;&gt;0,Megrendelőlap!K31,"")</f>
        <v/>
      </c>
      <c r="F17" t="str">
        <f>IF(OR(Megrendelőlap!F31="Hossz",Megrendelőlap!F31="Nem",),"N",IF(OR(Megrendelőlap!F31="Nincs",Megrendelőlap!F31="Igen",),"I",""))</f>
        <v/>
      </c>
      <c r="G17" t="str">
        <f>IF(Anyaglista!G25=0,"",Anyaglista!G25)</f>
        <v/>
      </c>
      <c r="H17" t="str">
        <f>IF(Anyaglista!H25=0,"",Anyaglista!H25)</f>
        <v/>
      </c>
      <c r="I17" t="str">
        <f>IF(A17="","",VLOOKUP(A17,Anyaglista[[#All],[Anyagszám]:[ABS 2mm]],2,FALSE))</f>
        <v/>
      </c>
      <c r="J17" t="str">
        <f>IF(Anyaglista!I25=0,"",Anyaglista!I25)</f>
        <v/>
      </c>
      <c r="K17" t="str">
        <f>IF(Anyaglista!J25=0,"",Anyaglista!J25)</f>
        <v/>
      </c>
      <c r="L17" t="str">
        <f>IF(A17="","",VLOOKUP(A17,Anyaglista[[#All],[Anyagszám]:[ABS 2mm]],3,FALSE))</f>
        <v/>
      </c>
    </row>
    <row r="18" spans="1:12" x14ac:dyDescent="0.25">
      <c r="A18" t="str">
        <f>IF(Megrendelőlap!B32&lt;&gt;0,VLOOKUP(Megrendelőlap!B32,Anyaglista[#All],2,FALSE),"")</f>
        <v/>
      </c>
      <c r="B18" s="2" t="str">
        <f>IF(Megrendelőlap!C32&lt;&gt;0,Megrendelőlap!C32,"")</f>
        <v/>
      </c>
      <c r="C18" s="2" t="str">
        <f>IF(Megrendelőlap!D32&lt;&gt;0,Megrendelőlap!D32,"")</f>
        <v/>
      </c>
      <c r="D18" t="str">
        <f>IF(Megrendelőlap!E32&lt;&gt;0,Megrendelőlap!E32,"")</f>
        <v/>
      </c>
      <c r="E18" t="str">
        <f>IF(Megrendelőlap!K32&lt;&gt;0,Megrendelőlap!K32,"")</f>
        <v/>
      </c>
      <c r="F18" t="str">
        <f>IF(OR(Megrendelőlap!F32="Hossz",Megrendelőlap!F32="Nem",),"N",IF(OR(Megrendelőlap!F32="Nincs",Megrendelőlap!F32="Igen",),"I",""))</f>
        <v/>
      </c>
      <c r="G18" t="str">
        <f>IF(Anyaglista!G26=0,"",Anyaglista!G26)</f>
        <v/>
      </c>
      <c r="H18" t="str">
        <f>IF(Anyaglista!H26=0,"",Anyaglista!H26)</f>
        <v/>
      </c>
      <c r="I18" t="str">
        <f>IF(A18="","",VLOOKUP(A18,Anyaglista[[#All],[Anyagszám]:[ABS 2mm]],2,FALSE))</f>
        <v/>
      </c>
      <c r="J18" t="str">
        <f>IF(Anyaglista!I26=0,"",Anyaglista!I26)</f>
        <v/>
      </c>
      <c r="K18" t="str">
        <f>IF(Anyaglista!J26=0,"",Anyaglista!J26)</f>
        <v/>
      </c>
      <c r="L18" t="str">
        <f>IF(A18="","",VLOOKUP(A18,Anyaglista[[#All],[Anyagszám]:[ABS 2mm]],3,FALSE))</f>
        <v/>
      </c>
    </row>
    <row r="19" spans="1:12" x14ac:dyDescent="0.25">
      <c r="A19" t="str">
        <f>IF(Megrendelőlap!B33&lt;&gt;0,VLOOKUP(Megrendelőlap!B33,Anyaglista[#All],2,FALSE),"")</f>
        <v/>
      </c>
      <c r="B19" s="2" t="str">
        <f>IF(Megrendelőlap!C33&lt;&gt;0,Megrendelőlap!C33,"")</f>
        <v/>
      </c>
      <c r="C19" s="2" t="str">
        <f>IF(Megrendelőlap!D33&lt;&gt;0,Megrendelőlap!D33,"")</f>
        <v/>
      </c>
      <c r="D19" t="str">
        <f>IF(Megrendelőlap!E33&lt;&gt;0,Megrendelőlap!E33,"")</f>
        <v/>
      </c>
      <c r="E19" t="str">
        <f>IF(Megrendelőlap!K33&lt;&gt;0,Megrendelőlap!K33,"")</f>
        <v/>
      </c>
      <c r="F19" t="str">
        <f>IF(OR(Megrendelőlap!F33="Hossz",Megrendelőlap!F33="Nem",),"N",IF(OR(Megrendelőlap!F33="Nincs",Megrendelőlap!F33="Igen",),"I",""))</f>
        <v/>
      </c>
      <c r="G19" t="str">
        <f>IF(Anyaglista!G27=0,"",Anyaglista!G27)</f>
        <v/>
      </c>
      <c r="H19" t="str">
        <f>IF(Anyaglista!H27=0,"",Anyaglista!H27)</f>
        <v/>
      </c>
      <c r="I19" t="str">
        <f>IF(A19="","",VLOOKUP(A19,Anyaglista[[#All],[Anyagszám]:[ABS 2mm]],2,FALSE))</f>
        <v/>
      </c>
      <c r="J19" t="str">
        <f>IF(Anyaglista!I27=0,"",Anyaglista!I27)</f>
        <v/>
      </c>
      <c r="K19" t="str">
        <f>IF(Anyaglista!J27=0,"",Anyaglista!J27)</f>
        <v/>
      </c>
      <c r="L19" t="str">
        <f>IF(A19="","",VLOOKUP(A19,Anyaglista[[#All],[Anyagszám]:[ABS 2mm]],3,FALSE))</f>
        <v/>
      </c>
    </row>
    <row r="20" spans="1:12" x14ac:dyDescent="0.25">
      <c r="A20" t="str">
        <f>IF(Megrendelőlap!B34&lt;&gt;0,VLOOKUP(Megrendelőlap!B34,Anyaglista[#All],2,FALSE),"")</f>
        <v/>
      </c>
      <c r="B20" s="2" t="str">
        <f>IF(Megrendelőlap!C34&lt;&gt;0,Megrendelőlap!C34,"")</f>
        <v/>
      </c>
      <c r="C20" s="2" t="str">
        <f>IF(Megrendelőlap!D34&lt;&gt;0,Megrendelőlap!D34,"")</f>
        <v/>
      </c>
      <c r="D20" t="str">
        <f>IF(Megrendelőlap!E34&lt;&gt;0,Megrendelőlap!E34,"")</f>
        <v/>
      </c>
      <c r="E20" t="str">
        <f>IF(Megrendelőlap!K34&lt;&gt;0,Megrendelőlap!K34,"")</f>
        <v/>
      </c>
      <c r="F20" t="str">
        <f>IF(OR(Megrendelőlap!F34="Hossz",Megrendelőlap!F34="Nem",),"N",IF(OR(Megrendelőlap!F34="Nincs",Megrendelőlap!F34="Igen",),"I",""))</f>
        <v/>
      </c>
      <c r="G20" t="str">
        <f>IF(Anyaglista!G28=0,"",Anyaglista!G28)</f>
        <v/>
      </c>
      <c r="H20" t="str">
        <f>IF(Anyaglista!H28=0,"",Anyaglista!H28)</f>
        <v/>
      </c>
      <c r="I20" t="str">
        <f>IF(A20="","",VLOOKUP(A20,Anyaglista[[#All],[Anyagszám]:[ABS 2mm]],2,FALSE))</f>
        <v/>
      </c>
      <c r="J20" t="str">
        <f>IF(Anyaglista!I28=0,"",Anyaglista!I28)</f>
        <v/>
      </c>
      <c r="K20" t="str">
        <f>IF(Anyaglista!J28=0,"",Anyaglista!J28)</f>
        <v/>
      </c>
      <c r="L20" t="str">
        <f>IF(A20="","",VLOOKUP(A20,Anyaglista[[#All],[Anyagszám]:[ABS 2mm]],3,FALSE))</f>
        <v/>
      </c>
    </row>
    <row r="21" spans="1:12" x14ac:dyDescent="0.25">
      <c r="A21" t="str">
        <f>IF(Megrendelőlap!B35&lt;&gt;0,VLOOKUP(Megrendelőlap!B35,Anyaglista[#All],2,FALSE),"")</f>
        <v/>
      </c>
      <c r="B21" s="2" t="str">
        <f>IF(Megrendelőlap!C35&lt;&gt;0,Megrendelőlap!C35,"")</f>
        <v/>
      </c>
      <c r="C21" s="2" t="str">
        <f>IF(Megrendelőlap!D35&lt;&gt;0,Megrendelőlap!D35,"")</f>
        <v/>
      </c>
      <c r="D21" t="str">
        <f>IF(Megrendelőlap!E35&lt;&gt;0,Megrendelőlap!E35,"")</f>
        <v/>
      </c>
      <c r="E21" t="str">
        <f>IF(Megrendelőlap!K35&lt;&gt;0,Megrendelőlap!K35,"")</f>
        <v/>
      </c>
      <c r="F21" t="str">
        <f>IF(OR(Megrendelőlap!F35="Hossz",Megrendelőlap!F35="Nem",),"N",IF(OR(Megrendelőlap!F35="Nincs",Megrendelőlap!F35="Igen",),"I",""))</f>
        <v/>
      </c>
      <c r="G21" t="str">
        <f>IF(Anyaglista!G29=0,"",Anyaglista!G29)</f>
        <v/>
      </c>
      <c r="H21" t="str">
        <f>IF(Anyaglista!H29=0,"",Anyaglista!H29)</f>
        <v/>
      </c>
      <c r="I21" t="str">
        <f>IF(A21="","",VLOOKUP(A21,Anyaglista[[#All],[Anyagszám]:[ABS 2mm]],2,FALSE))</f>
        <v/>
      </c>
      <c r="J21" t="str">
        <f>IF(Anyaglista!I29=0,"",Anyaglista!I29)</f>
        <v/>
      </c>
      <c r="K21" t="str">
        <f>IF(Anyaglista!J29=0,"",Anyaglista!J29)</f>
        <v/>
      </c>
      <c r="L21" t="str">
        <f>IF(A21="","",VLOOKUP(A21,Anyaglista[[#All],[Anyagszám]:[ABS 2mm]],3,FALSE))</f>
        <v/>
      </c>
    </row>
    <row r="22" spans="1:12" x14ac:dyDescent="0.25">
      <c r="A22" t="str">
        <f>IF(Megrendelőlap!B36&lt;&gt;0,VLOOKUP(Megrendelőlap!B36,Anyaglista[#All],2,FALSE),"")</f>
        <v/>
      </c>
      <c r="B22" s="2" t="str">
        <f>IF(Megrendelőlap!C36&lt;&gt;0,Megrendelőlap!C36,"")</f>
        <v/>
      </c>
      <c r="C22" s="2" t="str">
        <f>IF(Megrendelőlap!D36&lt;&gt;0,Megrendelőlap!D36,"")</f>
        <v/>
      </c>
      <c r="D22" t="str">
        <f>IF(Megrendelőlap!E36&lt;&gt;0,Megrendelőlap!E36,"")</f>
        <v/>
      </c>
      <c r="E22" t="str">
        <f>IF(Megrendelőlap!K36&lt;&gt;0,Megrendelőlap!K36,"")</f>
        <v/>
      </c>
      <c r="F22" t="str">
        <f>IF(OR(Megrendelőlap!F36="Hossz",Megrendelőlap!F36="Nem",),"N",IF(OR(Megrendelőlap!F36="Nincs",Megrendelőlap!F36="Igen",),"I",""))</f>
        <v/>
      </c>
      <c r="G22" t="str">
        <f>IF(Anyaglista!G30=0,"",Anyaglista!G30)</f>
        <v/>
      </c>
      <c r="H22" t="str">
        <f>IF(Anyaglista!H30=0,"",Anyaglista!H30)</f>
        <v/>
      </c>
      <c r="I22" t="str">
        <f>IF(A22="","",VLOOKUP(A22,Anyaglista[[#All],[Anyagszám]:[ABS 2mm]],2,FALSE))</f>
        <v/>
      </c>
      <c r="J22" t="str">
        <f>IF(Anyaglista!I30=0,"",Anyaglista!I30)</f>
        <v/>
      </c>
      <c r="K22" t="str">
        <f>IF(Anyaglista!J30=0,"",Anyaglista!J30)</f>
        <v/>
      </c>
      <c r="L22" t="str">
        <f>IF(A22="","",VLOOKUP(A22,Anyaglista[[#All],[Anyagszám]:[ABS 2mm]],3,FALSE))</f>
        <v/>
      </c>
    </row>
    <row r="23" spans="1:12" x14ac:dyDescent="0.25">
      <c r="A23" t="str">
        <f>IF(Megrendelőlap!B37&lt;&gt;0,VLOOKUP(Megrendelőlap!B37,Anyaglista[#All],2,FALSE),"")</f>
        <v/>
      </c>
      <c r="B23" s="2" t="str">
        <f>IF(Megrendelőlap!C37&lt;&gt;0,Megrendelőlap!C37,"")</f>
        <v/>
      </c>
      <c r="C23" s="2" t="str">
        <f>IF(Megrendelőlap!D37&lt;&gt;0,Megrendelőlap!D37,"")</f>
        <v/>
      </c>
      <c r="D23" t="str">
        <f>IF(Megrendelőlap!E37&lt;&gt;0,Megrendelőlap!E37,"")</f>
        <v/>
      </c>
      <c r="E23" t="str">
        <f>IF(Megrendelőlap!K37&lt;&gt;0,Megrendelőlap!K37,"")</f>
        <v/>
      </c>
      <c r="F23" t="str">
        <f>IF(OR(Megrendelőlap!F37="Hossz",Megrendelőlap!F37="Nem",),"N",IF(OR(Megrendelőlap!F37="Nincs",Megrendelőlap!F37="Igen",),"I",""))</f>
        <v/>
      </c>
      <c r="G23" t="str">
        <f>IF(Anyaglista!G31=0,"",Anyaglista!G31)</f>
        <v/>
      </c>
      <c r="H23" t="str">
        <f>IF(Anyaglista!H31=0,"",Anyaglista!H31)</f>
        <v/>
      </c>
      <c r="I23" t="str">
        <f>IF(A23="","",VLOOKUP(A23,Anyaglista[[#All],[Anyagszám]:[ABS 2mm]],2,FALSE))</f>
        <v/>
      </c>
      <c r="J23" t="str">
        <f>IF(Anyaglista!I31=0,"",Anyaglista!I31)</f>
        <v/>
      </c>
      <c r="K23" t="str">
        <f>IF(Anyaglista!J31=0,"",Anyaglista!J31)</f>
        <v/>
      </c>
      <c r="L23" t="str">
        <f>IF(A23="","",VLOOKUP(A23,Anyaglista[[#All],[Anyagszám]:[ABS 2mm]],3,FALSE))</f>
        <v/>
      </c>
    </row>
    <row r="24" spans="1:12" x14ac:dyDescent="0.25">
      <c r="A24" t="str">
        <f>IF(Megrendelőlap!B38&lt;&gt;0,VLOOKUP(Megrendelőlap!B38,Anyaglista[#All],2,FALSE),"")</f>
        <v/>
      </c>
      <c r="B24" s="2" t="str">
        <f>IF(Megrendelőlap!C38&lt;&gt;0,Megrendelőlap!C38,"")</f>
        <v/>
      </c>
      <c r="C24" s="2" t="str">
        <f>IF(Megrendelőlap!D38&lt;&gt;0,Megrendelőlap!D38,"")</f>
        <v/>
      </c>
      <c r="D24" t="str">
        <f>IF(Megrendelőlap!E38&lt;&gt;0,Megrendelőlap!E38,"")</f>
        <v/>
      </c>
      <c r="E24" t="str">
        <f>IF(Megrendelőlap!K38&lt;&gt;0,Megrendelőlap!K38,"")</f>
        <v/>
      </c>
      <c r="F24" t="str">
        <f>IF(OR(Megrendelőlap!F38="Hossz",Megrendelőlap!F38="Nem",),"N",IF(OR(Megrendelőlap!F38="Nincs",Megrendelőlap!F38="Igen",),"I",""))</f>
        <v/>
      </c>
      <c r="G24" t="str">
        <f>IF(Anyaglista!G32=0,"",Anyaglista!G32)</f>
        <v/>
      </c>
      <c r="H24" t="str">
        <f>IF(Anyaglista!H32=0,"",Anyaglista!H32)</f>
        <v/>
      </c>
      <c r="I24" t="str">
        <f>IF(A24="","",VLOOKUP(A24,Anyaglista[[#All],[Anyagszám]:[ABS 2mm]],2,FALSE))</f>
        <v/>
      </c>
      <c r="J24" t="str">
        <f>IF(Anyaglista!I32=0,"",Anyaglista!I32)</f>
        <v/>
      </c>
      <c r="K24" t="str">
        <f>IF(Anyaglista!J32=0,"",Anyaglista!J32)</f>
        <v/>
      </c>
      <c r="L24" t="str">
        <f>IF(A24="","",VLOOKUP(A24,Anyaglista[[#All],[Anyagszám]:[ABS 2mm]],3,FALSE))</f>
        <v/>
      </c>
    </row>
    <row r="25" spans="1:12" x14ac:dyDescent="0.25">
      <c r="A25" t="str">
        <f>IF(Megrendelőlap!B39&lt;&gt;0,VLOOKUP(Megrendelőlap!B39,Anyaglista[#All],2,FALSE),"")</f>
        <v/>
      </c>
      <c r="B25" s="2" t="str">
        <f>IF(Megrendelőlap!C39&lt;&gt;0,Megrendelőlap!C39,"")</f>
        <v/>
      </c>
      <c r="C25" s="2" t="str">
        <f>IF(Megrendelőlap!D39&lt;&gt;0,Megrendelőlap!D39,"")</f>
        <v/>
      </c>
      <c r="D25" t="str">
        <f>IF(Megrendelőlap!E39&lt;&gt;0,Megrendelőlap!E39,"")</f>
        <v/>
      </c>
      <c r="E25" t="str">
        <f>IF(Megrendelőlap!K39&lt;&gt;0,Megrendelőlap!K39,"")</f>
        <v/>
      </c>
      <c r="F25" t="str">
        <f>IF(OR(Megrendelőlap!F39="Hossz",Megrendelőlap!F39="Nem",),"N",IF(OR(Megrendelőlap!F39="Nincs",Megrendelőlap!F39="Igen",),"I",""))</f>
        <v/>
      </c>
      <c r="G25" t="str">
        <f>IF(Anyaglista!G33=0,"",Anyaglista!G33)</f>
        <v/>
      </c>
      <c r="H25" t="str">
        <f>IF(Anyaglista!H33=0,"",Anyaglista!H33)</f>
        <v/>
      </c>
      <c r="I25" t="str">
        <f>IF(A25="","",VLOOKUP(A25,Anyaglista[[#All],[Anyagszám]:[ABS 2mm]],2,FALSE))</f>
        <v/>
      </c>
      <c r="J25" t="str">
        <f>IF(Anyaglista!I33=0,"",Anyaglista!I33)</f>
        <v/>
      </c>
      <c r="K25" t="str">
        <f>IF(Anyaglista!J33=0,"",Anyaglista!J33)</f>
        <v/>
      </c>
      <c r="L25" t="str">
        <f>IF(A25="","",VLOOKUP(A25,Anyaglista[[#All],[Anyagszám]:[ABS 2mm]],3,FALSE))</f>
        <v/>
      </c>
    </row>
    <row r="26" spans="1:12" x14ac:dyDescent="0.25">
      <c r="A26" t="str">
        <f>IF(Megrendelőlap!B40&lt;&gt;0,VLOOKUP(Megrendelőlap!B40,Anyaglista[#All],2,FALSE),"")</f>
        <v/>
      </c>
      <c r="B26" s="2" t="str">
        <f>IF(Megrendelőlap!C40&lt;&gt;0,Megrendelőlap!C40,"")</f>
        <v/>
      </c>
      <c r="C26" s="2" t="str">
        <f>IF(Megrendelőlap!D40&lt;&gt;0,Megrendelőlap!D40,"")</f>
        <v/>
      </c>
      <c r="D26" t="str">
        <f>IF(Megrendelőlap!E40&lt;&gt;0,Megrendelőlap!E40,"")</f>
        <v/>
      </c>
      <c r="E26" t="str">
        <f>IF(Megrendelőlap!K40&lt;&gt;0,Megrendelőlap!K40,"")</f>
        <v/>
      </c>
      <c r="F26" t="str">
        <f>IF(OR(Megrendelőlap!F40="Hossz",Megrendelőlap!F40="Nem",),"N",IF(OR(Megrendelőlap!F40="Nincs",Megrendelőlap!F40="Igen",),"I",""))</f>
        <v/>
      </c>
      <c r="G26" t="str">
        <f>IF(Anyaglista!G34=0,"",Anyaglista!G34)</f>
        <v/>
      </c>
      <c r="H26" t="str">
        <f>IF(Anyaglista!H34=0,"",Anyaglista!H34)</f>
        <v/>
      </c>
      <c r="I26" t="str">
        <f>IF(A26="","",VLOOKUP(A26,Anyaglista[[#All],[Anyagszám]:[ABS 2mm]],2,FALSE))</f>
        <v/>
      </c>
      <c r="J26" t="str">
        <f>IF(Anyaglista!I34=0,"",Anyaglista!I34)</f>
        <v/>
      </c>
      <c r="K26" t="str">
        <f>IF(Anyaglista!J34=0,"",Anyaglista!J34)</f>
        <v/>
      </c>
      <c r="L26" t="str">
        <f>IF(A26="","",VLOOKUP(A26,Anyaglista[[#All],[Anyagszám]:[ABS 2mm]],3,FALSE))</f>
        <v/>
      </c>
    </row>
    <row r="27" spans="1:12" x14ac:dyDescent="0.25">
      <c r="A27" t="str">
        <f>IF(Megrendelőlap!B41&lt;&gt;0,VLOOKUP(Megrendelőlap!B41,Anyaglista[#All],2,FALSE),"")</f>
        <v/>
      </c>
      <c r="B27" s="2" t="str">
        <f>IF(Megrendelőlap!C41&lt;&gt;0,Megrendelőlap!C41,"")</f>
        <v/>
      </c>
      <c r="C27" s="2" t="str">
        <f>IF(Megrendelőlap!D41&lt;&gt;0,Megrendelőlap!D41,"")</f>
        <v/>
      </c>
      <c r="D27" t="str">
        <f>IF(Megrendelőlap!E41&lt;&gt;0,Megrendelőlap!E41,"")</f>
        <v/>
      </c>
      <c r="E27" t="str">
        <f>IF(Megrendelőlap!K41&lt;&gt;0,Megrendelőlap!K41,"")</f>
        <v/>
      </c>
      <c r="F27" t="str">
        <f>IF(OR(Megrendelőlap!F41="Hossz",Megrendelőlap!F41="Nem",),"N",IF(OR(Megrendelőlap!F41="Nincs",Megrendelőlap!F41="Igen",),"I",""))</f>
        <v/>
      </c>
      <c r="G27" t="str">
        <f>IF(Anyaglista!G35=0,"",Anyaglista!G35)</f>
        <v/>
      </c>
      <c r="H27" t="str">
        <f>IF(Anyaglista!H35=0,"",Anyaglista!H35)</f>
        <v/>
      </c>
      <c r="I27" t="str">
        <f>IF(A27="","",VLOOKUP(A27,Anyaglista[[#All],[Anyagszám]:[ABS 2mm]],2,FALSE))</f>
        <v/>
      </c>
      <c r="J27" t="str">
        <f>IF(Anyaglista!I35=0,"",Anyaglista!I35)</f>
        <v/>
      </c>
      <c r="K27" t="str">
        <f>IF(Anyaglista!J35=0,"",Anyaglista!J35)</f>
        <v/>
      </c>
      <c r="L27" t="str">
        <f>IF(A27="","",VLOOKUP(A27,Anyaglista[[#All],[Anyagszám]:[ABS 2mm]],3,FALSE))</f>
        <v/>
      </c>
    </row>
    <row r="28" spans="1:12" x14ac:dyDescent="0.25">
      <c r="A28" t="str">
        <f>IF(Megrendelőlap!B42&lt;&gt;0,VLOOKUP(Megrendelőlap!B42,Anyaglista[#All],2,FALSE),"")</f>
        <v/>
      </c>
      <c r="B28" s="2" t="str">
        <f>IF(Megrendelőlap!C42&lt;&gt;0,Megrendelőlap!C42,"")</f>
        <v/>
      </c>
      <c r="C28" s="2" t="str">
        <f>IF(Megrendelőlap!D42&lt;&gt;0,Megrendelőlap!D42,"")</f>
        <v/>
      </c>
      <c r="D28" t="str">
        <f>IF(Megrendelőlap!E42&lt;&gt;0,Megrendelőlap!E42,"")</f>
        <v/>
      </c>
      <c r="E28" t="str">
        <f>IF(Megrendelőlap!K42&lt;&gt;0,Megrendelőlap!K42,"")</f>
        <v/>
      </c>
      <c r="F28" t="str">
        <f>IF(OR(Megrendelőlap!F42="Hossz",Megrendelőlap!F42="Nem",),"N",IF(OR(Megrendelőlap!F42="Nincs",Megrendelőlap!F42="Igen",),"I",""))</f>
        <v/>
      </c>
      <c r="G28" t="str">
        <f>IF(Anyaglista!G36=0,"",Anyaglista!G36)</f>
        <v/>
      </c>
      <c r="H28" t="str">
        <f>IF(Anyaglista!H36=0,"",Anyaglista!H36)</f>
        <v/>
      </c>
      <c r="I28" t="str">
        <f>IF(A28="","",VLOOKUP(A28,Anyaglista[[#All],[Anyagszám]:[ABS 2mm]],2,FALSE))</f>
        <v/>
      </c>
      <c r="J28" t="str">
        <f>IF(Anyaglista!I36=0,"",Anyaglista!I36)</f>
        <v/>
      </c>
      <c r="K28" t="str">
        <f>IF(Anyaglista!J36=0,"",Anyaglista!J36)</f>
        <v/>
      </c>
      <c r="L28" t="str">
        <f>IF(A28="","",VLOOKUP(A28,Anyaglista[[#All],[Anyagszám]:[ABS 2mm]],3,FALSE))</f>
        <v/>
      </c>
    </row>
    <row r="29" spans="1:12" x14ac:dyDescent="0.25">
      <c r="A29" t="str">
        <f>IF(Megrendelőlap!B43&lt;&gt;0,VLOOKUP(Megrendelőlap!B43,Anyaglista[#All],2,FALSE),"")</f>
        <v/>
      </c>
      <c r="B29" s="2" t="str">
        <f>IF(Megrendelőlap!C43&lt;&gt;0,Megrendelőlap!C43,"")</f>
        <v/>
      </c>
      <c r="C29" s="2" t="str">
        <f>IF(Megrendelőlap!D43&lt;&gt;0,Megrendelőlap!D43,"")</f>
        <v/>
      </c>
      <c r="D29" t="str">
        <f>IF(Megrendelőlap!E43&lt;&gt;0,Megrendelőlap!E43,"")</f>
        <v/>
      </c>
      <c r="E29" t="str">
        <f>IF(Megrendelőlap!K43&lt;&gt;0,Megrendelőlap!K43,"")</f>
        <v/>
      </c>
      <c r="F29" t="str">
        <f>IF(OR(Megrendelőlap!F43="Hossz",Megrendelőlap!F43="Nem",),"N",IF(OR(Megrendelőlap!F43="Nincs",Megrendelőlap!F43="Igen",),"I",""))</f>
        <v/>
      </c>
      <c r="G29" t="str">
        <f>IF(Anyaglista!G37=0,"",Anyaglista!G37)</f>
        <v/>
      </c>
      <c r="H29" t="str">
        <f>IF(Anyaglista!H37=0,"",Anyaglista!H37)</f>
        <v/>
      </c>
      <c r="I29" t="str">
        <f>IF(A29="","",VLOOKUP(A29,Anyaglista[[#All],[Anyagszám]:[ABS 2mm]],2,FALSE))</f>
        <v/>
      </c>
      <c r="J29" t="str">
        <f>IF(Anyaglista!I37=0,"",Anyaglista!I37)</f>
        <v/>
      </c>
      <c r="K29" t="str">
        <f>IF(Anyaglista!J37=0,"",Anyaglista!J37)</f>
        <v/>
      </c>
      <c r="L29" t="str">
        <f>IF(A29="","",VLOOKUP(A29,Anyaglista[[#All],[Anyagszám]:[ABS 2mm]],3,FALSE))</f>
        <v/>
      </c>
    </row>
    <row r="30" spans="1:12" x14ac:dyDescent="0.25">
      <c r="A30" t="str">
        <f>IF(Megrendelőlap!B44&lt;&gt;0,VLOOKUP(Megrendelőlap!B44,Anyaglista[#All],2,FALSE),"")</f>
        <v/>
      </c>
      <c r="B30" s="2" t="str">
        <f>IF(Megrendelőlap!C44&lt;&gt;0,Megrendelőlap!C44,"")</f>
        <v/>
      </c>
      <c r="C30" s="2" t="str">
        <f>IF(Megrendelőlap!D44&lt;&gt;0,Megrendelőlap!D44,"")</f>
        <v/>
      </c>
      <c r="D30" t="str">
        <f>IF(Megrendelőlap!E44&lt;&gt;0,Megrendelőlap!E44,"")</f>
        <v/>
      </c>
      <c r="E30" t="str">
        <f>IF(Megrendelőlap!K44&lt;&gt;0,Megrendelőlap!K44,"")</f>
        <v/>
      </c>
      <c r="F30" t="str">
        <f>IF(OR(Megrendelőlap!F44="Hossz",Megrendelőlap!F44="Nem",),"N",IF(OR(Megrendelőlap!F44="Nincs",Megrendelőlap!F44="Igen",),"I",""))</f>
        <v/>
      </c>
      <c r="G30" t="str">
        <f>IF(Anyaglista!G38=0,"",Anyaglista!G38)</f>
        <v/>
      </c>
      <c r="H30" t="str">
        <f>IF(Anyaglista!H38=0,"",Anyaglista!H38)</f>
        <v/>
      </c>
      <c r="I30" t="str">
        <f>IF(A30="","",VLOOKUP(A30,Anyaglista[[#All],[Anyagszám]:[ABS 2mm]],2,FALSE))</f>
        <v/>
      </c>
      <c r="J30" t="str">
        <f>IF(Anyaglista!I38=0,"",Anyaglista!I38)</f>
        <v/>
      </c>
      <c r="K30" t="str">
        <f>IF(Anyaglista!J38=0,"",Anyaglista!J38)</f>
        <v/>
      </c>
      <c r="L30" t="str">
        <f>IF(A30="","",VLOOKUP(A30,Anyaglista[[#All],[Anyagszám]:[ABS 2mm]],3,FALSE))</f>
        <v/>
      </c>
    </row>
    <row r="31" spans="1:12" x14ac:dyDescent="0.25">
      <c r="A31" t="str">
        <f>IF(Megrendelőlap!B45&lt;&gt;0,VLOOKUP(Megrendelőlap!B45,Anyaglista[#All],2,FALSE),"")</f>
        <v/>
      </c>
      <c r="B31" s="2" t="str">
        <f>IF(Megrendelőlap!C45&lt;&gt;0,Megrendelőlap!C45,"")</f>
        <v/>
      </c>
      <c r="C31" s="2" t="str">
        <f>IF(Megrendelőlap!D45&lt;&gt;0,Megrendelőlap!D45,"")</f>
        <v/>
      </c>
      <c r="D31" t="str">
        <f>IF(Megrendelőlap!E45&lt;&gt;0,Megrendelőlap!E45,"")</f>
        <v/>
      </c>
      <c r="E31" t="str">
        <f>IF(Megrendelőlap!K45&lt;&gt;0,Megrendelőlap!K45,"")</f>
        <v/>
      </c>
      <c r="F31" t="str">
        <f>IF(OR(Megrendelőlap!F45="Hossz",Megrendelőlap!F45="Nem",),"N",IF(OR(Megrendelőlap!F45="Nincs",Megrendelőlap!F45="Igen",),"I",""))</f>
        <v/>
      </c>
      <c r="G31" t="str">
        <f>IF(Anyaglista!G39=0,"",Anyaglista!G39)</f>
        <v/>
      </c>
      <c r="H31" t="str">
        <f>IF(Anyaglista!H39=0,"",Anyaglista!H39)</f>
        <v/>
      </c>
      <c r="I31" t="str">
        <f>IF(A31="","",VLOOKUP(A31,Anyaglista[[#All],[Anyagszám]:[ABS 2mm]],2,FALSE))</f>
        <v/>
      </c>
      <c r="J31" t="str">
        <f>IF(Anyaglista!I39=0,"",Anyaglista!I39)</f>
        <v/>
      </c>
      <c r="K31" t="str">
        <f>IF(Anyaglista!J39=0,"",Anyaglista!J39)</f>
        <v/>
      </c>
      <c r="L31" t="str">
        <f>IF(A31="","",VLOOKUP(A31,Anyaglista[[#All],[Anyagszám]:[ABS 2mm]],3,FALSE))</f>
        <v/>
      </c>
    </row>
    <row r="32" spans="1:12" x14ac:dyDescent="0.25">
      <c r="A32" t="str">
        <f>IF(Megrendelőlap!B46&lt;&gt;0,VLOOKUP(Megrendelőlap!B46,Anyaglista[#All],2,FALSE),"")</f>
        <v/>
      </c>
      <c r="B32" s="2" t="str">
        <f>IF(Megrendelőlap!C46&lt;&gt;0,Megrendelőlap!C46,"")</f>
        <v/>
      </c>
      <c r="C32" s="2" t="str">
        <f>IF(Megrendelőlap!D46&lt;&gt;0,Megrendelőlap!D46,"")</f>
        <v/>
      </c>
      <c r="D32" t="str">
        <f>IF(Megrendelőlap!E46&lt;&gt;0,Megrendelőlap!E46,"")</f>
        <v/>
      </c>
      <c r="E32" t="str">
        <f>IF(Megrendelőlap!K46&lt;&gt;0,Megrendelőlap!K46,"")</f>
        <v/>
      </c>
      <c r="F32" t="str">
        <f>IF(OR(Megrendelőlap!F46="Hossz",Megrendelőlap!F46="Nem",),"N",IF(OR(Megrendelőlap!F46="Nincs",Megrendelőlap!F46="Igen",),"I",""))</f>
        <v/>
      </c>
      <c r="G32" t="str">
        <f>IF(Anyaglista!G40=0,"",Anyaglista!G40)</f>
        <v/>
      </c>
      <c r="H32" t="str">
        <f>IF(Anyaglista!H40=0,"",Anyaglista!H40)</f>
        <v/>
      </c>
      <c r="I32" t="str">
        <f>IF(A32="","",VLOOKUP(A32,Anyaglista[[#All],[Anyagszám]:[ABS 2mm]],2,FALSE))</f>
        <v/>
      </c>
      <c r="J32" t="str">
        <f>IF(Anyaglista!I40=0,"",Anyaglista!I40)</f>
        <v/>
      </c>
      <c r="K32" t="str">
        <f>IF(Anyaglista!J40=0,"",Anyaglista!J40)</f>
        <v/>
      </c>
      <c r="L32" t="str">
        <f>IF(A32="","",VLOOKUP(A32,Anyaglista[[#All],[Anyagszám]:[ABS 2mm]],3,FALSE))</f>
        <v/>
      </c>
    </row>
    <row r="33" spans="1:12" x14ac:dyDescent="0.25">
      <c r="A33" t="str">
        <f>IF(Megrendelőlap!B47&lt;&gt;0,VLOOKUP(Megrendelőlap!B47,Anyaglista[#All],2,FALSE),"")</f>
        <v/>
      </c>
      <c r="B33" s="2" t="str">
        <f>IF(Megrendelőlap!C47&lt;&gt;0,Megrendelőlap!C47,"")</f>
        <v/>
      </c>
      <c r="C33" s="2" t="str">
        <f>IF(Megrendelőlap!D47&lt;&gt;0,Megrendelőlap!D47,"")</f>
        <v/>
      </c>
      <c r="D33" t="str">
        <f>IF(Megrendelőlap!E47&lt;&gt;0,Megrendelőlap!E47,"")</f>
        <v/>
      </c>
      <c r="E33" t="str">
        <f>IF(Megrendelőlap!K47&lt;&gt;0,Megrendelőlap!K47,"")</f>
        <v/>
      </c>
      <c r="F33" t="str">
        <f>IF(OR(Megrendelőlap!F47="Hossz",Megrendelőlap!F47="Nem",),"N",IF(OR(Megrendelőlap!F47="Nincs",Megrendelőlap!F47="Igen",),"I",""))</f>
        <v/>
      </c>
      <c r="G33" t="str">
        <f>IF(Anyaglista!G41=0,"",Anyaglista!G41)</f>
        <v/>
      </c>
      <c r="H33" t="str">
        <f>IF(Anyaglista!H41=0,"",Anyaglista!H41)</f>
        <v/>
      </c>
      <c r="I33" t="str">
        <f>IF(A33="","",VLOOKUP(A33,Anyaglista[[#All],[Anyagszám]:[ABS 2mm]],2,FALSE))</f>
        <v/>
      </c>
      <c r="J33" t="str">
        <f>IF(Anyaglista!I41=0,"",Anyaglista!I41)</f>
        <v/>
      </c>
      <c r="K33" t="str">
        <f>IF(Anyaglista!J41=0,"",Anyaglista!J41)</f>
        <v/>
      </c>
      <c r="L33" t="str">
        <f>IF(A33="","",VLOOKUP(A33,Anyaglista[[#All],[Anyagszám]:[ABS 2mm]],3,FALSE))</f>
        <v/>
      </c>
    </row>
    <row r="34" spans="1:12" x14ac:dyDescent="0.25">
      <c r="A34" t="str">
        <f>IF(Megrendelőlap!B48&lt;&gt;0,VLOOKUP(Megrendelőlap!B48,Anyaglista[#All],2,FALSE),"")</f>
        <v/>
      </c>
      <c r="B34" s="2" t="str">
        <f>IF(Megrendelőlap!C48&lt;&gt;0,Megrendelőlap!C48,"")</f>
        <v/>
      </c>
      <c r="C34" s="2" t="str">
        <f>IF(Megrendelőlap!D48&lt;&gt;0,Megrendelőlap!D48,"")</f>
        <v/>
      </c>
      <c r="D34" t="str">
        <f>IF(Megrendelőlap!E48&lt;&gt;0,Megrendelőlap!E48,"")</f>
        <v/>
      </c>
      <c r="E34" t="str">
        <f>IF(Megrendelőlap!K48&lt;&gt;0,Megrendelőlap!K48,"")</f>
        <v/>
      </c>
      <c r="F34" t="str">
        <f>IF(OR(Megrendelőlap!F48="Hossz",Megrendelőlap!F48="Nem",),"N",IF(OR(Megrendelőlap!F48="Nincs",Megrendelőlap!F48="Igen",),"I",""))</f>
        <v/>
      </c>
      <c r="G34" t="str">
        <f>IF(Anyaglista!G42=0,"",Anyaglista!G42)</f>
        <v/>
      </c>
      <c r="H34" t="str">
        <f>IF(Anyaglista!H42=0,"",Anyaglista!H42)</f>
        <v/>
      </c>
      <c r="I34" t="str">
        <f>IF(A34="","",VLOOKUP(A34,Anyaglista[[#All],[Anyagszám]:[ABS 2mm]],2,FALSE))</f>
        <v/>
      </c>
      <c r="J34" t="str">
        <f>IF(Anyaglista!I42=0,"",Anyaglista!I42)</f>
        <v/>
      </c>
      <c r="K34" t="str">
        <f>IF(Anyaglista!J42=0,"",Anyaglista!J42)</f>
        <v/>
      </c>
      <c r="L34" t="str">
        <f>IF(A34="","",VLOOKUP(A34,Anyaglista[[#All],[Anyagszám]:[ABS 2mm]],3,FALSE))</f>
        <v/>
      </c>
    </row>
    <row r="35" spans="1:12" x14ac:dyDescent="0.25">
      <c r="A35" t="str">
        <f>IF(Megrendelőlap!B49&lt;&gt;0,VLOOKUP(Megrendelőlap!B49,Anyaglista[#All],2,FALSE),"")</f>
        <v/>
      </c>
      <c r="B35" s="2" t="str">
        <f>IF(Megrendelőlap!C49&lt;&gt;0,Megrendelőlap!C49,"")</f>
        <v/>
      </c>
      <c r="C35" s="2" t="str">
        <f>IF(Megrendelőlap!D49&lt;&gt;0,Megrendelőlap!D49,"")</f>
        <v/>
      </c>
      <c r="D35" t="str">
        <f>IF(Megrendelőlap!E49&lt;&gt;0,Megrendelőlap!E49,"")</f>
        <v/>
      </c>
      <c r="E35" t="str">
        <f>IF(Megrendelőlap!K49&lt;&gt;0,Megrendelőlap!K49,"")</f>
        <v/>
      </c>
      <c r="F35" t="str">
        <f>IF(OR(Megrendelőlap!F49="Hossz",Megrendelőlap!F49="Nem",),"N",IF(OR(Megrendelőlap!F49="Nincs",Megrendelőlap!F49="Igen",),"I",""))</f>
        <v/>
      </c>
      <c r="G35" t="str">
        <f>IF(Anyaglista!G43=0,"",Anyaglista!G43)</f>
        <v/>
      </c>
      <c r="H35" t="str">
        <f>IF(Anyaglista!H43=0,"",Anyaglista!H43)</f>
        <v/>
      </c>
      <c r="I35" t="str">
        <f>IF(A35="","",VLOOKUP(A35,Anyaglista[[#All],[Anyagszám]:[ABS 2mm]],2,FALSE))</f>
        <v/>
      </c>
      <c r="J35" t="str">
        <f>IF(Anyaglista!I43=0,"",Anyaglista!I43)</f>
        <v/>
      </c>
      <c r="K35" t="str">
        <f>IF(Anyaglista!J43=0,"",Anyaglista!J43)</f>
        <v/>
      </c>
      <c r="L35" t="str">
        <f>IF(A35="","",VLOOKUP(A35,Anyaglista[[#All],[Anyagszám]:[ABS 2mm]],3,FALSE))</f>
        <v/>
      </c>
    </row>
    <row r="36" spans="1:12" x14ac:dyDescent="0.25">
      <c r="A36" t="str">
        <f>IF(Megrendelőlap!B50&lt;&gt;0,VLOOKUP(Megrendelőlap!B50,Anyaglista[#All],2,FALSE),"")</f>
        <v/>
      </c>
      <c r="B36" s="2" t="str">
        <f>IF(Megrendelőlap!C50&lt;&gt;0,Megrendelőlap!C50,"")</f>
        <v/>
      </c>
      <c r="C36" s="2" t="str">
        <f>IF(Megrendelőlap!D50&lt;&gt;0,Megrendelőlap!D50,"")</f>
        <v/>
      </c>
      <c r="D36" t="str">
        <f>IF(Megrendelőlap!E50&lt;&gt;0,Megrendelőlap!E50,"")</f>
        <v/>
      </c>
      <c r="E36" t="str">
        <f>IF(Megrendelőlap!K50&lt;&gt;0,Megrendelőlap!K50,"")</f>
        <v/>
      </c>
      <c r="F36" t="str">
        <f>IF(OR(Megrendelőlap!F50="Hossz",Megrendelőlap!F50="Nem",),"N",IF(OR(Megrendelőlap!F50="Nincs",Megrendelőlap!F50="Igen",),"I",""))</f>
        <v/>
      </c>
      <c r="G36" t="str">
        <f>IF(Anyaglista!G44=0,"",Anyaglista!G44)</f>
        <v/>
      </c>
      <c r="H36" t="str">
        <f>IF(Anyaglista!H44=0,"",Anyaglista!H44)</f>
        <v/>
      </c>
      <c r="I36" t="str">
        <f>IF(A36="","",VLOOKUP(A36,Anyaglista[[#All],[Anyagszám]:[ABS 2mm]],2,FALSE))</f>
        <v/>
      </c>
      <c r="J36" t="str">
        <f>IF(Anyaglista!I44=0,"",Anyaglista!I44)</f>
        <v/>
      </c>
      <c r="K36" t="str">
        <f>IF(Anyaglista!J44=0,"",Anyaglista!J44)</f>
        <v/>
      </c>
      <c r="L36" t="str">
        <f>IF(A36="","",VLOOKUP(A36,Anyaglista[[#All],[Anyagszám]:[ABS 2mm]],3,FALSE))</f>
        <v/>
      </c>
    </row>
    <row r="37" spans="1:12" x14ac:dyDescent="0.25">
      <c r="A37" t="str">
        <f>IF(Megrendelőlap!B51&lt;&gt;0,VLOOKUP(Megrendelőlap!B51,Anyaglista[#All],2,FALSE),"")</f>
        <v/>
      </c>
      <c r="B37" s="2" t="str">
        <f>IF(Megrendelőlap!C51&lt;&gt;0,Megrendelőlap!C51,"")</f>
        <v/>
      </c>
      <c r="C37" s="2" t="str">
        <f>IF(Megrendelőlap!D51&lt;&gt;0,Megrendelőlap!D51,"")</f>
        <v/>
      </c>
      <c r="D37" t="str">
        <f>IF(Megrendelőlap!E51&lt;&gt;0,Megrendelőlap!E51,"")</f>
        <v/>
      </c>
      <c r="E37" t="str">
        <f>IF(Megrendelőlap!K51&lt;&gt;0,Megrendelőlap!K51,"")</f>
        <v/>
      </c>
      <c r="F37" t="str">
        <f>IF(OR(Megrendelőlap!F51="Hossz",Megrendelőlap!F51="Nem",),"N",IF(OR(Megrendelőlap!F51="Nincs",Megrendelőlap!F51="Igen",),"I",""))</f>
        <v/>
      </c>
      <c r="G37" t="str">
        <f>IF(Anyaglista!G45=0,"",Anyaglista!G45)</f>
        <v/>
      </c>
      <c r="H37" t="str">
        <f>IF(Anyaglista!H45=0,"",Anyaglista!H45)</f>
        <v/>
      </c>
      <c r="I37" t="str">
        <f>IF(A37="","",VLOOKUP(A37,Anyaglista[[#All],[Anyagszám]:[ABS 2mm]],2,FALSE))</f>
        <v/>
      </c>
      <c r="J37" t="str">
        <f>IF(Anyaglista!I45=0,"",Anyaglista!I45)</f>
        <v/>
      </c>
      <c r="K37" t="str">
        <f>IF(Anyaglista!J45=0,"",Anyaglista!J45)</f>
        <v/>
      </c>
      <c r="L37" t="str">
        <f>IF(A37="","",VLOOKUP(A37,Anyaglista[[#All],[Anyagszám]:[ABS 2mm]],3,FALSE))</f>
        <v/>
      </c>
    </row>
    <row r="38" spans="1:12" x14ac:dyDescent="0.25">
      <c r="A38" t="str">
        <f>IF(Megrendelőlap!B52&lt;&gt;0,VLOOKUP(Megrendelőlap!B52,Anyaglista[#All],2,FALSE),"")</f>
        <v/>
      </c>
      <c r="B38" s="2" t="str">
        <f>IF(Megrendelőlap!C52&lt;&gt;0,Megrendelőlap!C52,"")</f>
        <v/>
      </c>
      <c r="C38" s="2" t="str">
        <f>IF(Megrendelőlap!D52&lt;&gt;0,Megrendelőlap!D52,"")</f>
        <v/>
      </c>
      <c r="D38" t="str">
        <f>IF(Megrendelőlap!E52&lt;&gt;0,Megrendelőlap!E52,"")</f>
        <v/>
      </c>
      <c r="E38" t="str">
        <f>IF(Megrendelőlap!K52&lt;&gt;0,Megrendelőlap!K52,"")</f>
        <v/>
      </c>
      <c r="F38" t="str">
        <f>IF(OR(Megrendelőlap!F52="Hossz",Megrendelőlap!F52="Nem",),"N",IF(OR(Megrendelőlap!F52="Nincs",Megrendelőlap!F52="Igen",),"I",""))</f>
        <v/>
      </c>
      <c r="G38" t="str">
        <f>IF(Anyaglista!G46=0,"",Anyaglista!G46)</f>
        <v/>
      </c>
      <c r="H38" t="str">
        <f>IF(Anyaglista!H46=0,"",Anyaglista!H46)</f>
        <v/>
      </c>
      <c r="I38" t="str">
        <f>IF(A38="","",VLOOKUP(A38,Anyaglista[[#All],[Anyagszám]:[ABS 2mm]],2,FALSE))</f>
        <v/>
      </c>
      <c r="J38" t="str">
        <f>IF(Anyaglista!I46=0,"",Anyaglista!I46)</f>
        <v/>
      </c>
      <c r="K38" t="str">
        <f>IF(Anyaglista!J46=0,"",Anyaglista!J46)</f>
        <v/>
      </c>
      <c r="L38" t="str">
        <f>IF(A38="","",VLOOKUP(A38,Anyaglista[[#All],[Anyagszám]:[ABS 2mm]],3,FALSE))</f>
        <v/>
      </c>
    </row>
    <row r="39" spans="1:12" x14ac:dyDescent="0.25">
      <c r="A39" t="str">
        <f>IF(Megrendelőlap!B53&lt;&gt;0,VLOOKUP(Megrendelőlap!B53,Anyaglista[#All],2,FALSE),"")</f>
        <v/>
      </c>
      <c r="B39" s="2" t="str">
        <f>IF(Megrendelőlap!C53&lt;&gt;0,Megrendelőlap!C53,"")</f>
        <v/>
      </c>
      <c r="C39" s="2" t="str">
        <f>IF(Megrendelőlap!D53&lt;&gt;0,Megrendelőlap!D53,"")</f>
        <v/>
      </c>
      <c r="D39" t="str">
        <f>IF(Megrendelőlap!E53&lt;&gt;0,Megrendelőlap!E53,"")</f>
        <v/>
      </c>
      <c r="E39" t="str">
        <f>IF(Megrendelőlap!K53&lt;&gt;0,Megrendelőlap!K53,"")</f>
        <v/>
      </c>
      <c r="F39" t="str">
        <f>IF(OR(Megrendelőlap!F53="Hossz",Megrendelőlap!F53="Nem",),"N",IF(OR(Megrendelőlap!F53="Nincs",Megrendelőlap!F53="Igen",),"I",""))</f>
        <v/>
      </c>
      <c r="G39" t="str">
        <f>IF(Anyaglista!G47=0,"",Anyaglista!G47)</f>
        <v/>
      </c>
      <c r="H39" t="str">
        <f>IF(Anyaglista!H47=0,"",Anyaglista!H47)</f>
        <v/>
      </c>
      <c r="I39" t="str">
        <f>IF(A39="","",VLOOKUP(A39,Anyaglista[[#All],[Anyagszám]:[ABS 2mm]],2,FALSE))</f>
        <v/>
      </c>
      <c r="J39" t="str">
        <f>IF(Anyaglista!I47=0,"",Anyaglista!I47)</f>
        <v/>
      </c>
      <c r="K39" t="str">
        <f>IF(Anyaglista!J47=0,"",Anyaglista!J47)</f>
        <v/>
      </c>
      <c r="L39" t="str">
        <f>IF(A39="","",VLOOKUP(A39,Anyaglista[[#All],[Anyagszám]:[ABS 2mm]],3,FALSE))</f>
        <v/>
      </c>
    </row>
    <row r="40" spans="1:12" x14ac:dyDescent="0.25">
      <c r="A40" t="str">
        <f>IF(Megrendelőlap!B54&lt;&gt;0,VLOOKUP(Megrendelőlap!B54,Anyaglista[#All],2,FALSE),"")</f>
        <v/>
      </c>
      <c r="B40" s="2" t="str">
        <f>IF(Megrendelőlap!C54&lt;&gt;0,Megrendelőlap!C54,"")</f>
        <v/>
      </c>
      <c r="C40" s="2" t="str">
        <f>IF(Megrendelőlap!D54&lt;&gt;0,Megrendelőlap!D54,"")</f>
        <v/>
      </c>
      <c r="D40" t="str">
        <f>IF(Megrendelőlap!E54&lt;&gt;0,Megrendelőlap!E54,"")</f>
        <v/>
      </c>
      <c r="E40" t="str">
        <f>IF(Megrendelőlap!K54&lt;&gt;0,Megrendelőlap!K54,"")</f>
        <v/>
      </c>
      <c r="F40" t="str">
        <f>IF(OR(Megrendelőlap!F54="Hossz",Megrendelőlap!F54="Nem",),"N",IF(OR(Megrendelőlap!F54="Nincs",Megrendelőlap!F54="Igen",),"I",""))</f>
        <v/>
      </c>
      <c r="G40" t="str">
        <f>IF(Anyaglista!G48=0,"",Anyaglista!G48)</f>
        <v/>
      </c>
      <c r="H40" t="str">
        <f>IF(Anyaglista!H48=0,"",Anyaglista!H48)</f>
        <v/>
      </c>
      <c r="I40" t="str">
        <f>IF(A40="","",VLOOKUP(A40,Anyaglista[[#All],[Anyagszám]:[ABS 2mm]],2,FALSE))</f>
        <v/>
      </c>
      <c r="J40" t="str">
        <f>IF(Anyaglista!I48=0,"",Anyaglista!I48)</f>
        <v/>
      </c>
      <c r="K40" t="str">
        <f>IF(Anyaglista!J48=0,"",Anyaglista!J48)</f>
        <v/>
      </c>
      <c r="L40" t="str">
        <f>IF(A40="","",VLOOKUP(A40,Anyaglista[[#All],[Anyagszám]:[ABS 2mm]],3,FALSE))</f>
        <v/>
      </c>
    </row>
    <row r="41" spans="1:12" x14ac:dyDescent="0.25">
      <c r="A41" t="str">
        <f>IF(Megrendelőlap!B55&lt;&gt;0,VLOOKUP(Megrendelőlap!B55,Anyaglista[#All],2,FALSE),"")</f>
        <v/>
      </c>
      <c r="B41" s="2" t="str">
        <f>IF(Megrendelőlap!C55&lt;&gt;0,Megrendelőlap!C55,"")</f>
        <v/>
      </c>
      <c r="C41" s="2" t="str">
        <f>IF(Megrendelőlap!D55&lt;&gt;0,Megrendelőlap!D55,"")</f>
        <v/>
      </c>
      <c r="D41" t="str">
        <f>IF(Megrendelőlap!E55&lt;&gt;0,Megrendelőlap!E55,"")</f>
        <v/>
      </c>
      <c r="E41" t="str">
        <f>IF(Megrendelőlap!K55&lt;&gt;0,Megrendelőlap!K55,"")</f>
        <v/>
      </c>
      <c r="F41" t="str">
        <f>IF(OR(Megrendelőlap!F55="Hossz",Megrendelőlap!F55="Nem",),"N",IF(OR(Megrendelőlap!F55="Nincs",Megrendelőlap!F55="Igen",),"I",""))</f>
        <v/>
      </c>
      <c r="G41" t="str">
        <f>IF(Anyaglista!G49=0,"",Anyaglista!G49)</f>
        <v/>
      </c>
      <c r="H41" t="str">
        <f>IF(Anyaglista!H49=0,"",Anyaglista!H49)</f>
        <v/>
      </c>
      <c r="I41" t="str">
        <f>IF(A41="","",VLOOKUP(A41,Anyaglista[[#All],[Anyagszám]:[ABS 2mm]],2,FALSE))</f>
        <v/>
      </c>
      <c r="J41" t="str">
        <f>IF(Anyaglista!I49=0,"",Anyaglista!I49)</f>
        <v/>
      </c>
      <c r="K41" t="str">
        <f>IF(Anyaglista!J49=0,"",Anyaglista!J49)</f>
        <v/>
      </c>
      <c r="L41" t="str">
        <f>IF(A41="","",VLOOKUP(A41,Anyaglista[[#All],[Anyagszám]:[ABS 2mm]],3,FALSE))</f>
        <v/>
      </c>
    </row>
    <row r="42" spans="1:12" x14ac:dyDescent="0.25">
      <c r="A42" t="str">
        <f>IF(Megrendelőlap!B56&lt;&gt;0,VLOOKUP(Megrendelőlap!B56,Anyaglista[#All],2,FALSE),"")</f>
        <v/>
      </c>
      <c r="B42" s="2" t="str">
        <f>IF(Megrendelőlap!C56&lt;&gt;0,Megrendelőlap!C56,"")</f>
        <v/>
      </c>
      <c r="C42" s="2" t="str">
        <f>IF(Megrendelőlap!D56&lt;&gt;0,Megrendelőlap!D56,"")</f>
        <v/>
      </c>
      <c r="D42" t="str">
        <f>IF(Megrendelőlap!E56&lt;&gt;0,Megrendelőlap!E56,"")</f>
        <v/>
      </c>
      <c r="E42" t="str">
        <f>IF(Megrendelőlap!K56&lt;&gt;0,Megrendelőlap!K56,"")</f>
        <v/>
      </c>
      <c r="F42" t="str">
        <f>IF(OR(Megrendelőlap!F56="Hossz",Megrendelőlap!F56="Nem",),"N",IF(OR(Megrendelőlap!F56="Nincs",Megrendelőlap!F56="Igen",),"I",""))</f>
        <v/>
      </c>
      <c r="G42" t="str">
        <f>IF(Anyaglista!G50=0,"",Anyaglista!G50)</f>
        <v/>
      </c>
      <c r="H42" t="str">
        <f>IF(Anyaglista!H50=0,"",Anyaglista!H50)</f>
        <v/>
      </c>
      <c r="I42" t="str">
        <f>IF(A42="","",VLOOKUP(A42,Anyaglista[[#All],[Anyagszám]:[ABS 2mm]],2,FALSE))</f>
        <v/>
      </c>
      <c r="J42" t="str">
        <f>IF(Anyaglista!I50=0,"",Anyaglista!I50)</f>
        <v/>
      </c>
      <c r="K42" t="str">
        <f>IF(Anyaglista!J50=0,"",Anyaglista!J50)</f>
        <v/>
      </c>
      <c r="L42" t="str">
        <f>IF(A42="","",VLOOKUP(A42,Anyaglista[[#All],[Anyagszám]:[ABS 2mm]],3,FALSE))</f>
        <v/>
      </c>
    </row>
    <row r="43" spans="1:12" x14ac:dyDescent="0.25">
      <c r="A43" t="str">
        <f>IF(Megrendelőlap!B57&lt;&gt;0,VLOOKUP(Megrendelőlap!B57,Anyaglista[#All],2,FALSE),"")</f>
        <v/>
      </c>
      <c r="B43" s="2" t="str">
        <f>IF(Megrendelőlap!C57&lt;&gt;0,Megrendelőlap!C57,"")</f>
        <v/>
      </c>
      <c r="C43" s="2" t="str">
        <f>IF(Megrendelőlap!D57&lt;&gt;0,Megrendelőlap!D57,"")</f>
        <v/>
      </c>
      <c r="D43" t="str">
        <f>IF(Megrendelőlap!E57&lt;&gt;0,Megrendelőlap!E57,"")</f>
        <v/>
      </c>
      <c r="E43" t="str">
        <f>IF(Megrendelőlap!K57&lt;&gt;0,Megrendelőlap!K57,"")</f>
        <v/>
      </c>
      <c r="F43" t="str">
        <f>IF(OR(Megrendelőlap!F57="Hossz",Megrendelőlap!F57="Nem",),"N",IF(OR(Megrendelőlap!F57="Nincs",Megrendelőlap!F57="Igen",),"I",""))</f>
        <v/>
      </c>
      <c r="G43" t="str">
        <f>IF(Anyaglista!G51=0,"",Anyaglista!G51)</f>
        <v/>
      </c>
      <c r="H43" t="str">
        <f>IF(Anyaglista!H51=0,"",Anyaglista!H51)</f>
        <v/>
      </c>
      <c r="I43" t="str">
        <f>IF(A43="","",VLOOKUP(A43,Anyaglista[[#All],[Anyagszám]:[ABS 2mm]],2,FALSE))</f>
        <v/>
      </c>
      <c r="J43" t="str">
        <f>IF(Anyaglista!I51=0,"",Anyaglista!I51)</f>
        <v/>
      </c>
      <c r="K43" t="str">
        <f>IF(Anyaglista!J51=0,"",Anyaglista!J51)</f>
        <v/>
      </c>
      <c r="L43" t="str">
        <f>IF(A43="","",VLOOKUP(A43,Anyaglista[[#All],[Anyagszám]:[ABS 2mm]],3,FALSE))</f>
        <v/>
      </c>
    </row>
    <row r="44" spans="1:12" x14ac:dyDescent="0.25">
      <c r="A44" t="str">
        <f>IF(Megrendelőlap!B58&lt;&gt;0,VLOOKUP(Megrendelőlap!B58,Anyaglista[#All],2,FALSE),"")</f>
        <v/>
      </c>
      <c r="B44" s="2" t="str">
        <f>IF(Megrendelőlap!C58&lt;&gt;0,Megrendelőlap!C58,"")</f>
        <v/>
      </c>
      <c r="C44" s="2" t="str">
        <f>IF(Megrendelőlap!D58&lt;&gt;0,Megrendelőlap!D58,"")</f>
        <v/>
      </c>
      <c r="D44" t="str">
        <f>IF(Megrendelőlap!E58&lt;&gt;0,Megrendelőlap!E58,"")</f>
        <v/>
      </c>
      <c r="E44" t="str">
        <f>IF(Megrendelőlap!K58&lt;&gt;0,Megrendelőlap!K58,"")</f>
        <v/>
      </c>
      <c r="F44" t="str">
        <f>IF(OR(Megrendelőlap!F58="Hossz",Megrendelőlap!F58="Nem",),"N",IF(OR(Megrendelőlap!F58="Nincs",Megrendelőlap!F58="Igen",),"I",""))</f>
        <v/>
      </c>
      <c r="G44" t="str">
        <f>IF(Anyaglista!G52=0,"",Anyaglista!G52)</f>
        <v/>
      </c>
      <c r="H44" t="str">
        <f>IF(Anyaglista!H52=0,"",Anyaglista!H52)</f>
        <v/>
      </c>
      <c r="I44" t="str">
        <f>IF(A44="","",VLOOKUP(A44,Anyaglista[[#All],[Anyagszám]:[ABS 2mm]],2,FALSE))</f>
        <v/>
      </c>
      <c r="J44" t="str">
        <f>IF(Anyaglista!I52=0,"",Anyaglista!I52)</f>
        <v/>
      </c>
      <c r="K44" t="str">
        <f>IF(Anyaglista!J52=0,"",Anyaglista!J52)</f>
        <v/>
      </c>
      <c r="L44" t="str">
        <f>IF(A44="","",VLOOKUP(A44,Anyaglista[[#All],[Anyagszám]:[ABS 2mm]],3,FALSE))</f>
        <v/>
      </c>
    </row>
    <row r="45" spans="1:12" x14ac:dyDescent="0.25">
      <c r="A45" t="str">
        <f>IF(Megrendelőlap!B59&lt;&gt;0,VLOOKUP(Megrendelőlap!B59,Anyaglista[#All],2,FALSE),"")</f>
        <v/>
      </c>
      <c r="B45" s="2" t="str">
        <f>IF(Megrendelőlap!C59&lt;&gt;0,Megrendelőlap!C59,"")</f>
        <v/>
      </c>
      <c r="C45" s="2" t="str">
        <f>IF(Megrendelőlap!D59&lt;&gt;0,Megrendelőlap!D59,"")</f>
        <v/>
      </c>
      <c r="D45" t="str">
        <f>IF(Megrendelőlap!E59&lt;&gt;0,Megrendelőlap!E59,"")</f>
        <v/>
      </c>
      <c r="E45" t="str">
        <f>IF(Megrendelőlap!K59&lt;&gt;0,Megrendelőlap!K59,"")</f>
        <v/>
      </c>
      <c r="F45" t="str">
        <f>IF(OR(Megrendelőlap!F59="Hossz",Megrendelőlap!F59="Nem",),"N",IF(OR(Megrendelőlap!F59="Nincs",Megrendelőlap!F59="Igen",),"I",""))</f>
        <v/>
      </c>
      <c r="G45" t="str">
        <f>IF(Anyaglista!G53=0,"",Anyaglista!G53)</f>
        <v/>
      </c>
      <c r="H45" t="str">
        <f>IF(Anyaglista!H53=0,"",Anyaglista!H53)</f>
        <v/>
      </c>
      <c r="I45" t="str">
        <f>IF(A45="","",VLOOKUP(A45,Anyaglista[[#All],[Anyagszám]:[ABS 2mm]],2,FALSE))</f>
        <v/>
      </c>
      <c r="J45" t="str">
        <f>IF(Anyaglista!I53=0,"",Anyaglista!I53)</f>
        <v/>
      </c>
      <c r="K45" t="str">
        <f>IF(Anyaglista!J53=0,"",Anyaglista!J53)</f>
        <v/>
      </c>
      <c r="L45" t="str">
        <f>IF(A45="","",VLOOKUP(A45,Anyaglista[[#All],[Anyagszám]:[ABS 2mm]],3,FALSE))</f>
        <v/>
      </c>
    </row>
    <row r="46" spans="1:12" x14ac:dyDescent="0.25">
      <c r="A46" t="str">
        <f>IF(Megrendelőlap!B60&lt;&gt;0,VLOOKUP(Megrendelőlap!B60,Anyaglista[#All],2,FALSE),"")</f>
        <v/>
      </c>
      <c r="B46" s="2" t="str">
        <f>IF(Megrendelőlap!C60&lt;&gt;0,Megrendelőlap!C60,"")</f>
        <v/>
      </c>
      <c r="C46" s="2" t="str">
        <f>IF(Megrendelőlap!D60&lt;&gt;0,Megrendelőlap!D60,"")</f>
        <v/>
      </c>
      <c r="D46" t="str">
        <f>IF(Megrendelőlap!E60&lt;&gt;0,Megrendelőlap!E60,"")</f>
        <v/>
      </c>
      <c r="E46" t="str">
        <f>IF(Megrendelőlap!K60&lt;&gt;0,Megrendelőlap!K60,"")</f>
        <v/>
      </c>
      <c r="F46" t="str">
        <f>IF(OR(Megrendelőlap!F60="Hossz",Megrendelőlap!F60="Nem",),"N",IF(OR(Megrendelőlap!F60="Nincs",Megrendelőlap!F60="Igen",),"I",""))</f>
        <v/>
      </c>
      <c r="G46" t="str">
        <f>IF(Anyaglista!G54=0,"",Anyaglista!G54)</f>
        <v/>
      </c>
      <c r="H46" t="str">
        <f>IF(Anyaglista!H54=0,"",Anyaglista!H54)</f>
        <v/>
      </c>
      <c r="I46" t="str">
        <f>IF(A46="","",VLOOKUP(A46,Anyaglista[[#All],[Anyagszám]:[ABS 2mm]],2,FALSE))</f>
        <v/>
      </c>
      <c r="J46" t="str">
        <f>IF(Anyaglista!I54=0,"",Anyaglista!I54)</f>
        <v/>
      </c>
      <c r="K46" t="str">
        <f>IF(Anyaglista!J54=0,"",Anyaglista!J54)</f>
        <v/>
      </c>
      <c r="L46" t="str">
        <f>IF(A46="","",VLOOKUP(A46,Anyaglista[[#All],[Anyagszám]:[ABS 2mm]],3,FALSE))</f>
        <v/>
      </c>
    </row>
    <row r="47" spans="1:12" x14ac:dyDescent="0.25">
      <c r="A47" t="str">
        <f>IF(Megrendelőlap!B61&lt;&gt;0,VLOOKUP(Megrendelőlap!B61,Anyaglista[#All],2,FALSE),"")</f>
        <v/>
      </c>
      <c r="B47" s="2" t="str">
        <f>IF(Megrendelőlap!C61&lt;&gt;0,Megrendelőlap!C61,"")</f>
        <v/>
      </c>
      <c r="C47" s="2" t="str">
        <f>IF(Megrendelőlap!D61&lt;&gt;0,Megrendelőlap!D61,"")</f>
        <v/>
      </c>
      <c r="D47" t="str">
        <f>IF(Megrendelőlap!E61&lt;&gt;0,Megrendelőlap!E61,"")</f>
        <v/>
      </c>
      <c r="E47" t="str">
        <f>IF(Megrendelőlap!K61&lt;&gt;0,Megrendelőlap!K61,"")</f>
        <v/>
      </c>
      <c r="F47" t="str">
        <f>IF(OR(Megrendelőlap!F61="Hossz",Megrendelőlap!F61="Nem",),"N",IF(OR(Megrendelőlap!F61="Nincs",Megrendelőlap!F61="Igen",),"I",""))</f>
        <v/>
      </c>
      <c r="G47" t="str">
        <f>IF(Anyaglista!G55=0,"",Anyaglista!G55)</f>
        <v/>
      </c>
      <c r="H47" t="str">
        <f>IF(Anyaglista!H55=0,"",Anyaglista!H55)</f>
        <v/>
      </c>
      <c r="I47" t="str">
        <f>IF(A47="","",VLOOKUP(A47,Anyaglista[[#All],[Anyagszám]:[ABS 2mm]],2,FALSE))</f>
        <v/>
      </c>
      <c r="J47" t="str">
        <f>IF(Anyaglista!I55=0,"",Anyaglista!I55)</f>
        <v/>
      </c>
      <c r="K47" t="str">
        <f>IF(Anyaglista!J55=0,"",Anyaglista!J55)</f>
        <v/>
      </c>
      <c r="L47" t="str">
        <f>IF(A47="","",VLOOKUP(A47,Anyaglista[[#All],[Anyagszám]:[ABS 2mm]],3,FALSE))</f>
        <v/>
      </c>
    </row>
    <row r="48" spans="1:12" x14ac:dyDescent="0.25">
      <c r="A48" t="str">
        <f>IF(Megrendelőlap!B62&lt;&gt;0,VLOOKUP(Megrendelőlap!B62,Anyaglista[#All],2,FALSE),"")</f>
        <v/>
      </c>
      <c r="B48" s="2" t="str">
        <f>IF(Megrendelőlap!C62&lt;&gt;0,Megrendelőlap!C62,"")</f>
        <v/>
      </c>
      <c r="C48" s="2" t="str">
        <f>IF(Megrendelőlap!D62&lt;&gt;0,Megrendelőlap!D62,"")</f>
        <v/>
      </c>
      <c r="D48" t="str">
        <f>IF(Megrendelőlap!E62&lt;&gt;0,Megrendelőlap!E62,"")</f>
        <v/>
      </c>
      <c r="E48" t="str">
        <f>IF(Megrendelőlap!K62&lt;&gt;0,Megrendelőlap!K62,"")</f>
        <v/>
      </c>
      <c r="F48" t="str">
        <f>IF(OR(Megrendelőlap!F62="Hossz",Megrendelőlap!F62="Nem",),"N",IF(OR(Megrendelőlap!F62="Nincs",Megrendelőlap!F62="Igen",),"I",""))</f>
        <v/>
      </c>
      <c r="G48" t="str">
        <f>IF(Anyaglista!G56=0,"",Anyaglista!G56)</f>
        <v/>
      </c>
      <c r="H48" t="str">
        <f>IF(Anyaglista!H56=0,"",Anyaglista!H56)</f>
        <v/>
      </c>
      <c r="I48" t="str">
        <f>IF(A48="","",VLOOKUP(A48,Anyaglista[[#All],[Anyagszám]:[ABS 2mm]],2,FALSE))</f>
        <v/>
      </c>
      <c r="J48" t="str">
        <f>IF(Anyaglista!I56=0,"",Anyaglista!I56)</f>
        <v/>
      </c>
      <c r="K48" t="str">
        <f>IF(Anyaglista!J56=0,"",Anyaglista!J56)</f>
        <v/>
      </c>
      <c r="L48" t="str">
        <f>IF(A48="","",VLOOKUP(A48,Anyaglista[[#All],[Anyagszám]:[ABS 2mm]],3,FALSE))</f>
        <v/>
      </c>
    </row>
    <row r="49" spans="1:12" x14ac:dyDescent="0.25">
      <c r="A49" t="str">
        <f>IF(Megrendelőlap!B63&lt;&gt;0,VLOOKUP(Megrendelőlap!B63,Anyaglista[#All],2,FALSE),"")</f>
        <v/>
      </c>
      <c r="B49" s="2" t="str">
        <f>IF(Megrendelőlap!C63&lt;&gt;0,Megrendelőlap!C63,"")</f>
        <v/>
      </c>
      <c r="C49" s="2" t="str">
        <f>IF(Megrendelőlap!D63&lt;&gt;0,Megrendelőlap!D63,"")</f>
        <v/>
      </c>
      <c r="D49" t="str">
        <f>IF(Megrendelőlap!E63&lt;&gt;0,Megrendelőlap!E63,"")</f>
        <v/>
      </c>
      <c r="E49" t="str">
        <f>IF(Megrendelőlap!K63&lt;&gt;0,Megrendelőlap!K63,"")</f>
        <v/>
      </c>
      <c r="F49" t="str">
        <f>IF(OR(Megrendelőlap!F63="Hossz",Megrendelőlap!F63="Nem",),"N",IF(OR(Megrendelőlap!F63="Nincs",Megrendelőlap!F63="Igen",),"I",""))</f>
        <v/>
      </c>
      <c r="G49" t="str">
        <f>IF(Anyaglista!G57=0,"",Anyaglista!G57)</f>
        <v/>
      </c>
      <c r="H49" t="str">
        <f>IF(Anyaglista!H57=0,"",Anyaglista!H57)</f>
        <v/>
      </c>
      <c r="I49" t="str">
        <f>IF(A49="","",VLOOKUP(A49,Anyaglista[[#All],[Anyagszám]:[ABS 2mm]],2,FALSE))</f>
        <v/>
      </c>
      <c r="J49" t="str">
        <f>IF(Anyaglista!I57=0,"",Anyaglista!I57)</f>
        <v/>
      </c>
      <c r="K49" t="str">
        <f>IF(Anyaglista!J57=0,"",Anyaglista!J57)</f>
        <v/>
      </c>
      <c r="L49" t="str">
        <f>IF(A49="","",VLOOKUP(A49,Anyaglista[[#All],[Anyagszám]:[ABS 2mm]],3,FALSE))</f>
        <v/>
      </c>
    </row>
    <row r="50" spans="1:12" x14ac:dyDescent="0.25">
      <c r="A50" t="str">
        <f>IF(Megrendelőlap!B64&lt;&gt;0,VLOOKUP(Megrendelőlap!B64,Anyaglista[#All],2,FALSE),"")</f>
        <v/>
      </c>
      <c r="B50" s="2" t="str">
        <f>IF(Megrendelőlap!C64&lt;&gt;0,Megrendelőlap!C64,"")</f>
        <v/>
      </c>
      <c r="C50" s="2" t="str">
        <f>IF(Megrendelőlap!D64&lt;&gt;0,Megrendelőlap!D64,"")</f>
        <v/>
      </c>
      <c r="D50" t="str">
        <f>IF(Megrendelőlap!E64&lt;&gt;0,Megrendelőlap!E64,"")</f>
        <v/>
      </c>
      <c r="E50" t="str">
        <f>IF(Megrendelőlap!K64&lt;&gt;0,Megrendelőlap!K64,"")</f>
        <v/>
      </c>
      <c r="F50" t="str">
        <f>IF(OR(Megrendelőlap!F64="Hossz",Megrendelőlap!F64="Nem",),"N",IF(OR(Megrendelőlap!F64="Nincs",Megrendelőlap!F64="Igen",),"I",""))</f>
        <v/>
      </c>
      <c r="G50" t="str">
        <f>IF(Anyaglista!G58=0,"",Anyaglista!G58)</f>
        <v/>
      </c>
      <c r="H50" t="str">
        <f>IF(Anyaglista!H58=0,"",Anyaglista!H58)</f>
        <v/>
      </c>
      <c r="I50" t="str">
        <f>IF(A50="","",VLOOKUP(A50,Anyaglista[[#All],[Anyagszám]:[ABS 2mm]],2,FALSE))</f>
        <v/>
      </c>
      <c r="J50" t="str">
        <f>IF(Anyaglista!I58=0,"",Anyaglista!I58)</f>
        <v/>
      </c>
      <c r="K50" t="str">
        <f>IF(Anyaglista!J58=0,"",Anyaglista!J58)</f>
        <v/>
      </c>
      <c r="L50" t="str">
        <f>IF(A50="","",VLOOKUP(A50,Anyaglista[[#All],[Anyagszám]:[ABS 2mm]],3,FALSE))</f>
        <v/>
      </c>
    </row>
    <row r="51" spans="1:12" x14ac:dyDescent="0.25">
      <c r="A51" t="str">
        <f>IF(Megrendelőlap!B65&lt;&gt;0,VLOOKUP(Megrendelőlap!B65,Anyaglista[#All],2,FALSE),"")</f>
        <v/>
      </c>
      <c r="B51" s="2" t="str">
        <f>IF(Megrendelőlap!C65&lt;&gt;0,Megrendelőlap!C65,"")</f>
        <v/>
      </c>
      <c r="C51" s="2" t="str">
        <f>IF(Megrendelőlap!D65&lt;&gt;0,Megrendelőlap!D65,"")</f>
        <v/>
      </c>
      <c r="D51" t="str">
        <f>IF(Megrendelőlap!E65&lt;&gt;0,Megrendelőlap!E65,"")</f>
        <v/>
      </c>
      <c r="E51" t="str">
        <f>IF(Megrendelőlap!K65&lt;&gt;0,Megrendelőlap!K65,"")</f>
        <v/>
      </c>
      <c r="F51" t="str">
        <f>IF(OR(Megrendelőlap!F65="Hossz",Megrendelőlap!F65="Nem",),"N",IF(OR(Megrendelőlap!F65="Nincs",Megrendelőlap!F65="Igen",),"I",""))</f>
        <v/>
      </c>
      <c r="G51" t="str">
        <f>IF(Anyaglista!G59=0,"",Anyaglista!G59)</f>
        <v/>
      </c>
      <c r="H51" t="str">
        <f>IF(Anyaglista!H59=0,"",Anyaglista!H59)</f>
        <v/>
      </c>
      <c r="I51" t="str">
        <f>IF(A51="","",VLOOKUP(A51,Anyaglista[[#All],[Anyagszám]:[ABS 2mm]],2,FALSE))</f>
        <v/>
      </c>
      <c r="J51" t="str">
        <f>IF(Anyaglista!I59=0,"",Anyaglista!I59)</f>
        <v/>
      </c>
      <c r="K51" t="str">
        <f>IF(Anyaglista!J59=0,"",Anyaglista!J59)</f>
        <v/>
      </c>
      <c r="L51" t="str">
        <f>IF(A51="","",VLOOKUP(A51,Anyaglista[[#All],[Anyagszám]:[ABS 2mm]],3,FALSE))</f>
        <v/>
      </c>
    </row>
    <row r="52" spans="1:12" x14ac:dyDescent="0.25">
      <c r="A52" t="str">
        <f>IF(Megrendelőlap!B66&lt;&gt;0,VLOOKUP(Megrendelőlap!B66,Anyaglista[#All],2,FALSE),"")</f>
        <v/>
      </c>
      <c r="B52" s="2" t="str">
        <f>IF(Megrendelőlap!C66&lt;&gt;0,Megrendelőlap!C66,"")</f>
        <v/>
      </c>
      <c r="C52" s="2" t="str">
        <f>IF(Megrendelőlap!D66&lt;&gt;0,Megrendelőlap!D66,"")</f>
        <v/>
      </c>
      <c r="D52" t="str">
        <f>IF(Megrendelőlap!E66&lt;&gt;0,Megrendelőlap!E66,"")</f>
        <v/>
      </c>
      <c r="E52" t="str">
        <f>IF(Megrendelőlap!K66&lt;&gt;0,Megrendelőlap!K66,"")</f>
        <v/>
      </c>
      <c r="F52" t="str">
        <f>IF(OR(Megrendelőlap!F66="Hossz",Megrendelőlap!F66="Nem",),"N",IF(OR(Megrendelőlap!F66="Nincs",Megrendelőlap!F66="Igen",),"I",""))</f>
        <v/>
      </c>
      <c r="G52" t="str">
        <f>IF(Anyaglista!G60=0,"",Anyaglista!G60)</f>
        <v/>
      </c>
      <c r="H52" t="str">
        <f>IF(Anyaglista!H60=0,"",Anyaglista!H60)</f>
        <v/>
      </c>
      <c r="I52" t="str">
        <f>IF(A52="","",VLOOKUP(A52,Anyaglista[[#All],[Anyagszám]:[ABS 2mm]],2,FALSE))</f>
        <v/>
      </c>
      <c r="J52" t="str">
        <f>IF(Anyaglista!I60=0,"",Anyaglista!I60)</f>
        <v/>
      </c>
      <c r="K52" t="str">
        <f>IF(Anyaglista!J60=0,"",Anyaglista!J60)</f>
        <v/>
      </c>
      <c r="L52" t="str">
        <f>IF(A52="","",VLOOKUP(A52,Anyaglista[[#All],[Anyagszám]:[ABS 2mm]],3,FALSE))</f>
        <v/>
      </c>
    </row>
    <row r="53" spans="1:12" x14ac:dyDescent="0.25">
      <c r="A53" t="str">
        <f>IF(Megrendelőlap!B67&lt;&gt;0,VLOOKUP(Megrendelőlap!B67,Anyaglista[#All],2,FALSE),"")</f>
        <v/>
      </c>
      <c r="B53" s="2" t="str">
        <f>IF(Megrendelőlap!C67&lt;&gt;0,Megrendelőlap!C67,"")</f>
        <v/>
      </c>
      <c r="C53" s="2" t="str">
        <f>IF(Megrendelőlap!D67&lt;&gt;0,Megrendelőlap!D67,"")</f>
        <v/>
      </c>
      <c r="D53" t="str">
        <f>IF(Megrendelőlap!E67&lt;&gt;0,Megrendelőlap!E67,"")</f>
        <v/>
      </c>
      <c r="E53" t="str">
        <f>IF(Megrendelőlap!K67&lt;&gt;0,Megrendelőlap!K67,"")</f>
        <v/>
      </c>
      <c r="F53" t="str">
        <f>IF(OR(Megrendelőlap!F67="Hossz",Megrendelőlap!F67="Nem",),"N",IF(OR(Megrendelőlap!F67="Nincs",Megrendelőlap!F67="Igen",),"I",""))</f>
        <v/>
      </c>
      <c r="G53" t="str">
        <f>IF(Anyaglista!G61=0,"",Anyaglista!G61)</f>
        <v/>
      </c>
      <c r="H53" t="str">
        <f>IF(Anyaglista!H61=0,"",Anyaglista!H61)</f>
        <v/>
      </c>
      <c r="I53" t="str">
        <f>IF(A53="","",VLOOKUP(A53,Anyaglista[[#All],[Anyagszám]:[ABS 2mm]],2,FALSE))</f>
        <v/>
      </c>
      <c r="J53" t="str">
        <f>IF(Anyaglista!I61=0,"",Anyaglista!I61)</f>
        <v/>
      </c>
      <c r="K53" t="str">
        <f>IF(Anyaglista!J61=0,"",Anyaglista!J61)</f>
        <v/>
      </c>
      <c r="L53" t="str">
        <f>IF(A53="","",VLOOKUP(A53,Anyaglista[[#All],[Anyagszám]:[ABS 2mm]],3,FALSE))</f>
        <v/>
      </c>
    </row>
    <row r="54" spans="1:12" x14ac:dyDescent="0.25">
      <c r="A54" t="str">
        <f>IF(Megrendelőlap!B68&lt;&gt;0,VLOOKUP(Megrendelőlap!B68,Anyaglista[#All],2,FALSE),"")</f>
        <v/>
      </c>
      <c r="B54" s="2" t="str">
        <f>IF(Megrendelőlap!C68&lt;&gt;0,Megrendelőlap!C68,"")</f>
        <v/>
      </c>
      <c r="C54" s="2" t="str">
        <f>IF(Megrendelőlap!D68&lt;&gt;0,Megrendelőlap!D68,"")</f>
        <v/>
      </c>
      <c r="D54" t="str">
        <f>IF(Megrendelőlap!E68&lt;&gt;0,Megrendelőlap!E68,"")</f>
        <v/>
      </c>
      <c r="E54" t="str">
        <f>IF(Megrendelőlap!K68&lt;&gt;0,Megrendelőlap!K68,"")</f>
        <v/>
      </c>
      <c r="F54" t="str">
        <f>IF(OR(Megrendelőlap!F68="Hossz",Megrendelőlap!F68="Nem",),"N",IF(OR(Megrendelőlap!F68="Nincs",Megrendelőlap!F68="Igen",),"I",""))</f>
        <v/>
      </c>
      <c r="G54" t="str">
        <f>IF(Anyaglista!G62=0,"",Anyaglista!G62)</f>
        <v/>
      </c>
      <c r="H54" t="str">
        <f>IF(Anyaglista!H62=0,"",Anyaglista!H62)</f>
        <v/>
      </c>
      <c r="I54" t="str">
        <f>IF(A54="","",VLOOKUP(A54,Anyaglista[[#All],[Anyagszám]:[ABS 2mm]],2,FALSE))</f>
        <v/>
      </c>
      <c r="J54" t="str">
        <f>IF(Anyaglista!I62=0,"",Anyaglista!I62)</f>
        <v/>
      </c>
      <c r="K54" t="str">
        <f>IF(Anyaglista!J62=0,"",Anyaglista!J62)</f>
        <v/>
      </c>
      <c r="L54" t="str">
        <f>IF(A54="","",VLOOKUP(A54,Anyaglista[[#All],[Anyagszám]:[ABS 2mm]],3,FALSE))</f>
        <v/>
      </c>
    </row>
    <row r="55" spans="1:12" x14ac:dyDescent="0.25">
      <c r="A55" t="str">
        <f>IF(Megrendelőlap!B69&lt;&gt;0,VLOOKUP(Megrendelőlap!B69,Anyaglista[#All],2,FALSE),"")</f>
        <v/>
      </c>
      <c r="B55" s="2" t="str">
        <f>IF(Megrendelőlap!C69&lt;&gt;0,Megrendelőlap!C69,"")</f>
        <v/>
      </c>
      <c r="C55" s="2" t="str">
        <f>IF(Megrendelőlap!D69&lt;&gt;0,Megrendelőlap!D69,"")</f>
        <v/>
      </c>
      <c r="D55" t="str">
        <f>IF(Megrendelőlap!E69&lt;&gt;0,Megrendelőlap!E69,"")</f>
        <v/>
      </c>
      <c r="E55" t="str">
        <f>IF(Megrendelőlap!K69&lt;&gt;0,Megrendelőlap!K69,"")</f>
        <v/>
      </c>
      <c r="F55" t="str">
        <f>IF(OR(Megrendelőlap!F69="Hossz",Megrendelőlap!F69="Nem",),"N",IF(OR(Megrendelőlap!F69="Nincs",Megrendelőlap!F69="Igen",),"I",""))</f>
        <v/>
      </c>
      <c r="G55" t="str">
        <f>IF(Anyaglista!G63=0,"",Anyaglista!G63)</f>
        <v/>
      </c>
      <c r="H55" t="str">
        <f>IF(Anyaglista!H63=0,"",Anyaglista!H63)</f>
        <v/>
      </c>
      <c r="I55" t="str">
        <f>IF(A55="","",VLOOKUP(A55,Anyaglista[[#All],[Anyagszám]:[ABS 2mm]],2,FALSE))</f>
        <v/>
      </c>
      <c r="J55" t="str">
        <f>IF(Anyaglista!I63=0,"",Anyaglista!I63)</f>
        <v/>
      </c>
      <c r="K55" t="str">
        <f>IF(Anyaglista!J63=0,"",Anyaglista!J63)</f>
        <v/>
      </c>
      <c r="L55" t="str">
        <f>IF(A55="","",VLOOKUP(A55,Anyaglista[[#All],[Anyagszám]:[ABS 2mm]],3,FALSE))</f>
        <v/>
      </c>
    </row>
    <row r="56" spans="1:12" x14ac:dyDescent="0.25">
      <c r="A56" t="str">
        <f>IF(Megrendelőlap!B70&lt;&gt;0,VLOOKUP(Megrendelőlap!B70,Anyaglista[#All],2,FALSE),"")</f>
        <v/>
      </c>
      <c r="B56" s="2" t="str">
        <f>IF(Megrendelőlap!C70&lt;&gt;0,Megrendelőlap!C70,"")</f>
        <v/>
      </c>
      <c r="C56" s="2" t="str">
        <f>IF(Megrendelőlap!D70&lt;&gt;0,Megrendelőlap!D70,"")</f>
        <v/>
      </c>
      <c r="D56" t="str">
        <f>IF(Megrendelőlap!E70&lt;&gt;0,Megrendelőlap!E70,"")</f>
        <v/>
      </c>
      <c r="E56" t="str">
        <f>IF(Megrendelőlap!K70&lt;&gt;0,Megrendelőlap!K70,"")</f>
        <v/>
      </c>
      <c r="F56" t="str">
        <f>IF(OR(Megrendelőlap!F70="Hossz",Megrendelőlap!F70="Nem",),"N",IF(OR(Megrendelőlap!F70="Nincs",Megrendelőlap!F70="Igen",),"I",""))</f>
        <v/>
      </c>
      <c r="G56" t="str">
        <f>IF(Anyaglista!G64=0,"",Anyaglista!G64)</f>
        <v/>
      </c>
      <c r="H56" t="str">
        <f>IF(Anyaglista!H64=0,"",Anyaglista!H64)</f>
        <v/>
      </c>
      <c r="I56" t="str">
        <f>IF(A56="","",VLOOKUP(A56,Anyaglista[[#All],[Anyagszám]:[ABS 2mm]],2,FALSE))</f>
        <v/>
      </c>
      <c r="J56" t="str">
        <f>IF(Anyaglista!I64=0,"",Anyaglista!I64)</f>
        <v/>
      </c>
      <c r="K56" t="str">
        <f>IF(Anyaglista!J64=0,"",Anyaglista!J64)</f>
        <v/>
      </c>
      <c r="L56" t="str">
        <f>IF(A56="","",VLOOKUP(A56,Anyaglista[[#All],[Anyagszám]:[ABS 2mm]],3,FALSE))</f>
        <v/>
      </c>
    </row>
    <row r="57" spans="1:12" x14ac:dyDescent="0.25">
      <c r="A57" t="str">
        <f>IF(Megrendelőlap!B71&lt;&gt;0,VLOOKUP(Megrendelőlap!B71,Anyaglista[#All],2,FALSE),"")</f>
        <v/>
      </c>
      <c r="B57" s="2" t="str">
        <f>IF(Megrendelőlap!C71&lt;&gt;0,Megrendelőlap!C71,"")</f>
        <v/>
      </c>
      <c r="C57" s="2" t="str">
        <f>IF(Megrendelőlap!D71&lt;&gt;0,Megrendelőlap!D71,"")</f>
        <v/>
      </c>
      <c r="D57" t="str">
        <f>IF(Megrendelőlap!E71&lt;&gt;0,Megrendelőlap!E71,"")</f>
        <v/>
      </c>
      <c r="E57" t="str">
        <f>IF(Megrendelőlap!K71&lt;&gt;0,Megrendelőlap!K71,"")</f>
        <v/>
      </c>
      <c r="F57" t="str">
        <f>IF(OR(Megrendelőlap!F71="Hossz",Megrendelőlap!F71="Nem",),"N",IF(OR(Megrendelőlap!F71="Nincs",Megrendelőlap!F71="Igen",),"I",""))</f>
        <v/>
      </c>
      <c r="G57" t="str">
        <f>IF(Anyaglista!G65=0,"",Anyaglista!G65)</f>
        <v/>
      </c>
      <c r="H57" t="str">
        <f>IF(Anyaglista!H65=0,"",Anyaglista!H65)</f>
        <v/>
      </c>
      <c r="I57" t="str">
        <f>IF(A57="","",VLOOKUP(A57,Anyaglista[[#All],[Anyagszám]:[ABS 2mm]],2,FALSE))</f>
        <v/>
      </c>
      <c r="J57" t="str">
        <f>IF(Anyaglista!I65=0,"",Anyaglista!I65)</f>
        <v/>
      </c>
      <c r="K57" t="str">
        <f>IF(Anyaglista!J65=0,"",Anyaglista!J65)</f>
        <v/>
      </c>
      <c r="L57" t="str">
        <f>IF(A57="","",VLOOKUP(A57,Anyaglista[[#All],[Anyagszám]:[ABS 2mm]],3,FALSE))</f>
        <v/>
      </c>
    </row>
    <row r="58" spans="1:12" x14ac:dyDescent="0.25">
      <c r="A58" t="str">
        <f>IF(Megrendelőlap!B72&lt;&gt;0,VLOOKUP(Megrendelőlap!B72,Anyaglista[#All],2,FALSE),"")</f>
        <v/>
      </c>
      <c r="B58" s="2" t="str">
        <f>IF(Megrendelőlap!C72&lt;&gt;0,Megrendelőlap!C72,"")</f>
        <v/>
      </c>
      <c r="C58" s="2" t="str">
        <f>IF(Megrendelőlap!D72&lt;&gt;0,Megrendelőlap!D72,"")</f>
        <v/>
      </c>
      <c r="D58" t="str">
        <f>IF(Megrendelőlap!E72&lt;&gt;0,Megrendelőlap!E72,"")</f>
        <v/>
      </c>
      <c r="E58" t="str">
        <f>IF(Megrendelőlap!K72&lt;&gt;0,Megrendelőlap!K72,"")</f>
        <v/>
      </c>
      <c r="F58" t="str">
        <f>IF(OR(Megrendelőlap!F72="Hossz",Megrendelőlap!F72="Nem",),"N",IF(OR(Megrendelőlap!F72="Nincs",Megrendelőlap!F72="Igen",),"I",""))</f>
        <v/>
      </c>
      <c r="G58" t="str">
        <f>IF(Anyaglista!G66=0,"",Anyaglista!G66)</f>
        <v/>
      </c>
      <c r="H58" t="str">
        <f>IF(Anyaglista!H66=0,"",Anyaglista!H66)</f>
        <v/>
      </c>
      <c r="I58" t="str">
        <f>IF(A58="","",VLOOKUP(A58,Anyaglista[[#All],[Anyagszám]:[ABS 2mm]],2,FALSE))</f>
        <v/>
      </c>
      <c r="J58" t="str">
        <f>IF(Anyaglista!I66=0,"",Anyaglista!I66)</f>
        <v/>
      </c>
      <c r="K58" t="str">
        <f>IF(Anyaglista!J66=0,"",Anyaglista!J66)</f>
        <v/>
      </c>
      <c r="L58" t="str">
        <f>IF(A58="","",VLOOKUP(A58,Anyaglista[[#All],[Anyagszám]:[ABS 2mm]],3,FALSE))</f>
        <v/>
      </c>
    </row>
    <row r="59" spans="1:12" x14ac:dyDescent="0.25">
      <c r="A59" t="str">
        <f>IF(Megrendelőlap!B73&lt;&gt;0,VLOOKUP(Megrendelőlap!B73,Anyaglista[#All],2,FALSE),"")</f>
        <v/>
      </c>
      <c r="B59" s="2" t="str">
        <f>IF(Megrendelőlap!C73&lt;&gt;0,Megrendelőlap!C73,"")</f>
        <v/>
      </c>
      <c r="C59" s="2" t="str">
        <f>IF(Megrendelőlap!D73&lt;&gt;0,Megrendelőlap!D73,"")</f>
        <v/>
      </c>
      <c r="D59" t="str">
        <f>IF(Megrendelőlap!E73&lt;&gt;0,Megrendelőlap!E73,"")</f>
        <v/>
      </c>
      <c r="E59" t="str">
        <f>IF(Megrendelőlap!K73&lt;&gt;0,Megrendelőlap!K73,"")</f>
        <v/>
      </c>
      <c r="F59" t="str">
        <f>IF(OR(Megrendelőlap!F73="Hossz",Megrendelőlap!F73="Nem",),"N",IF(OR(Megrendelőlap!F73="Nincs",Megrendelőlap!F73="Igen",),"I",""))</f>
        <v/>
      </c>
      <c r="G59" t="str">
        <f>IF(Anyaglista!G67=0,"",Anyaglista!G67)</f>
        <v/>
      </c>
      <c r="H59" t="str">
        <f>IF(Anyaglista!H67=0,"",Anyaglista!H67)</f>
        <v/>
      </c>
      <c r="I59" t="str">
        <f>IF(A59="","",VLOOKUP(A59,Anyaglista[[#All],[Anyagszám]:[ABS 2mm]],2,FALSE))</f>
        <v/>
      </c>
      <c r="J59" t="str">
        <f>IF(Anyaglista!I67=0,"",Anyaglista!I67)</f>
        <v/>
      </c>
      <c r="K59" t="str">
        <f>IF(Anyaglista!J67=0,"",Anyaglista!J67)</f>
        <v/>
      </c>
      <c r="L59" t="str">
        <f>IF(A59="","",VLOOKUP(A59,Anyaglista[[#All],[Anyagszám]:[ABS 2mm]],3,FALSE))</f>
        <v/>
      </c>
    </row>
    <row r="60" spans="1:12" x14ac:dyDescent="0.25">
      <c r="A60" t="str">
        <f>IF(Megrendelőlap!B74&lt;&gt;0,VLOOKUP(Megrendelőlap!B74,Anyaglista[#All],2,FALSE),"")</f>
        <v/>
      </c>
      <c r="B60" s="2" t="str">
        <f>IF(Megrendelőlap!C74&lt;&gt;0,Megrendelőlap!C74,"")</f>
        <v/>
      </c>
      <c r="C60" s="2" t="str">
        <f>IF(Megrendelőlap!D74&lt;&gt;0,Megrendelőlap!D74,"")</f>
        <v/>
      </c>
      <c r="D60" t="str">
        <f>IF(Megrendelőlap!E74&lt;&gt;0,Megrendelőlap!E74,"")</f>
        <v/>
      </c>
      <c r="E60" t="str">
        <f>IF(Megrendelőlap!K74&lt;&gt;0,Megrendelőlap!K74,"")</f>
        <v/>
      </c>
      <c r="F60" t="str">
        <f>IF(OR(Megrendelőlap!F74="Hossz",Megrendelőlap!F74="Nem",),"N",IF(OR(Megrendelőlap!F74="Nincs",Megrendelőlap!F74="Igen",),"I",""))</f>
        <v/>
      </c>
      <c r="G60" t="str">
        <f>IF(Anyaglista!G68=0,"",Anyaglista!G68)</f>
        <v/>
      </c>
      <c r="H60" t="str">
        <f>IF(Anyaglista!H68=0,"",Anyaglista!H68)</f>
        <v/>
      </c>
      <c r="I60" t="str">
        <f>IF(A60="","",VLOOKUP(A60,Anyaglista[[#All],[Anyagszám]:[ABS 2mm]],2,FALSE))</f>
        <v/>
      </c>
      <c r="J60" t="str">
        <f>IF(Anyaglista!I68=0,"",Anyaglista!I68)</f>
        <v/>
      </c>
      <c r="K60" t="str">
        <f>IF(Anyaglista!J68=0,"",Anyaglista!J68)</f>
        <v/>
      </c>
      <c r="L60" t="str">
        <f>IF(A60="","",VLOOKUP(A60,Anyaglista[[#All],[Anyagszám]:[ABS 2mm]],3,FALSE))</f>
        <v/>
      </c>
    </row>
    <row r="61" spans="1:12" x14ac:dyDescent="0.25">
      <c r="A61" t="str">
        <f>IF(Megrendelőlap!B75&lt;&gt;0,VLOOKUP(Megrendelőlap!B75,Anyaglista[#All],2,FALSE),"")</f>
        <v/>
      </c>
      <c r="B61" s="2" t="str">
        <f>IF(Megrendelőlap!C75&lt;&gt;0,Megrendelőlap!C75,"")</f>
        <v/>
      </c>
      <c r="C61" s="2" t="str">
        <f>IF(Megrendelőlap!D75&lt;&gt;0,Megrendelőlap!D75,"")</f>
        <v/>
      </c>
      <c r="D61" t="str">
        <f>IF(Megrendelőlap!E75&lt;&gt;0,Megrendelőlap!E75,"")</f>
        <v/>
      </c>
      <c r="E61" t="str">
        <f>IF(Megrendelőlap!K75&lt;&gt;0,Megrendelőlap!K75,"")</f>
        <v/>
      </c>
      <c r="F61" t="str">
        <f>IF(OR(Megrendelőlap!F75="Hossz",Megrendelőlap!F75="Nem",),"N",IF(OR(Megrendelőlap!F75="Nincs",Megrendelőlap!F75="Igen",),"I",""))</f>
        <v/>
      </c>
      <c r="G61" t="str">
        <f>IF(Anyaglista!G69=0,"",Anyaglista!G69)</f>
        <v/>
      </c>
      <c r="H61" t="str">
        <f>IF(Anyaglista!H69=0,"",Anyaglista!H69)</f>
        <v/>
      </c>
      <c r="I61" t="str">
        <f>IF(A61="","",VLOOKUP(A61,Anyaglista[[#All],[Anyagszám]:[ABS 2mm]],2,FALSE))</f>
        <v/>
      </c>
      <c r="J61" t="str">
        <f>IF(Anyaglista!I69=0,"",Anyaglista!I69)</f>
        <v/>
      </c>
      <c r="K61" t="str">
        <f>IF(Anyaglista!J69=0,"",Anyaglista!J69)</f>
        <v/>
      </c>
      <c r="L61" t="str">
        <f>IF(A61="","",VLOOKUP(A61,Anyaglista[[#All],[Anyagszám]:[ABS 2mm]],3,FALSE))</f>
        <v/>
      </c>
    </row>
    <row r="62" spans="1:12" x14ac:dyDescent="0.25">
      <c r="A62" t="str">
        <f>IF(Megrendelőlap!B76&lt;&gt;0,VLOOKUP(Megrendelőlap!B76,Anyaglista[#All],2,FALSE),"")</f>
        <v/>
      </c>
      <c r="B62" s="2" t="str">
        <f>IF(Megrendelőlap!C76&lt;&gt;0,Megrendelőlap!C76,"")</f>
        <v/>
      </c>
      <c r="C62" s="2" t="str">
        <f>IF(Megrendelőlap!D76&lt;&gt;0,Megrendelőlap!D76,"")</f>
        <v/>
      </c>
      <c r="D62" t="str">
        <f>IF(Megrendelőlap!E76&lt;&gt;0,Megrendelőlap!E76,"")</f>
        <v/>
      </c>
      <c r="E62" t="str">
        <f>IF(Megrendelőlap!K76&lt;&gt;0,Megrendelőlap!K76,"")</f>
        <v/>
      </c>
      <c r="F62" t="str">
        <f>IF(OR(Megrendelőlap!F76="Hossz",Megrendelőlap!F76="Nem",),"N",IF(OR(Megrendelőlap!F76="Nincs",Megrendelőlap!F76="Igen",),"I",""))</f>
        <v/>
      </c>
      <c r="G62" t="str">
        <f>IF(Anyaglista!G70=0,"",Anyaglista!G70)</f>
        <v/>
      </c>
      <c r="H62" t="str">
        <f>IF(Anyaglista!H70=0,"",Anyaglista!H70)</f>
        <v/>
      </c>
      <c r="I62" t="str">
        <f>IF(A62="","",VLOOKUP(A62,Anyaglista[[#All],[Anyagszám]:[ABS 2mm]],2,FALSE))</f>
        <v/>
      </c>
      <c r="J62" t="str">
        <f>IF(Anyaglista!I70=0,"",Anyaglista!I70)</f>
        <v/>
      </c>
      <c r="K62" t="str">
        <f>IF(Anyaglista!J70=0,"",Anyaglista!J70)</f>
        <v/>
      </c>
      <c r="L62" t="str">
        <f>IF(A62="","",VLOOKUP(A62,Anyaglista[[#All],[Anyagszám]:[ABS 2mm]],3,FALSE))</f>
        <v/>
      </c>
    </row>
    <row r="63" spans="1:12" x14ac:dyDescent="0.25">
      <c r="A63" t="str">
        <f>IF(Megrendelőlap!B77&lt;&gt;0,VLOOKUP(Megrendelőlap!B77,Anyaglista[#All],2,FALSE),"")</f>
        <v/>
      </c>
      <c r="B63" s="2" t="str">
        <f>IF(Megrendelőlap!C77&lt;&gt;0,Megrendelőlap!C77,"")</f>
        <v/>
      </c>
      <c r="C63" s="2" t="str">
        <f>IF(Megrendelőlap!D77&lt;&gt;0,Megrendelőlap!D77,"")</f>
        <v/>
      </c>
      <c r="D63" t="str">
        <f>IF(Megrendelőlap!E77&lt;&gt;0,Megrendelőlap!E77,"")</f>
        <v/>
      </c>
      <c r="E63" t="str">
        <f>IF(Megrendelőlap!K77&lt;&gt;0,Megrendelőlap!K77,"")</f>
        <v/>
      </c>
      <c r="F63" t="str">
        <f>IF(OR(Megrendelőlap!F77="Hossz",Megrendelőlap!F77="Nem",),"N",IF(OR(Megrendelőlap!F77="Nincs",Megrendelőlap!F77="Igen",),"I",""))</f>
        <v/>
      </c>
      <c r="G63" t="str">
        <f>IF(Anyaglista!G71=0,"",Anyaglista!G71)</f>
        <v/>
      </c>
      <c r="H63" t="str">
        <f>IF(Anyaglista!H71=0,"",Anyaglista!H71)</f>
        <v/>
      </c>
      <c r="I63" t="str">
        <f>IF(A63="","",VLOOKUP(A63,Anyaglista[[#All],[Anyagszám]:[ABS 2mm]],2,FALSE))</f>
        <v/>
      </c>
      <c r="J63" t="str">
        <f>IF(Anyaglista!I71=0,"",Anyaglista!I71)</f>
        <v/>
      </c>
      <c r="K63" t="str">
        <f>IF(Anyaglista!J71=0,"",Anyaglista!J71)</f>
        <v/>
      </c>
      <c r="L63" t="str">
        <f>IF(A63="","",VLOOKUP(A63,Anyaglista[[#All],[Anyagszám]:[ABS 2mm]],3,FALSE))</f>
        <v/>
      </c>
    </row>
    <row r="64" spans="1:12" x14ac:dyDescent="0.25">
      <c r="A64" t="str">
        <f>IF(Megrendelőlap!B78&lt;&gt;0,VLOOKUP(Megrendelőlap!B78,Anyaglista[#All],2,FALSE),"")</f>
        <v/>
      </c>
      <c r="B64" s="2" t="str">
        <f>IF(Megrendelőlap!C78&lt;&gt;0,Megrendelőlap!C78,"")</f>
        <v/>
      </c>
      <c r="C64" s="2" t="str">
        <f>IF(Megrendelőlap!D78&lt;&gt;0,Megrendelőlap!D78,"")</f>
        <v/>
      </c>
      <c r="D64" t="str">
        <f>IF(Megrendelőlap!E78&lt;&gt;0,Megrendelőlap!E78,"")</f>
        <v/>
      </c>
      <c r="E64" t="str">
        <f>IF(Megrendelőlap!K78&lt;&gt;0,Megrendelőlap!K78,"")</f>
        <v/>
      </c>
      <c r="F64" t="str">
        <f>IF(OR(Megrendelőlap!F78="Hossz",Megrendelőlap!F78="Nem",),"N",IF(OR(Megrendelőlap!F78="Nincs",Megrendelőlap!F78="Igen",),"I",""))</f>
        <v/>
      </c>
      <c r="G64" t="str">
        <f>IF(Anyaglista!G72=0,"",Anyaglista!G72)</f>
        <v/>
      </c>
      <c r="H64" t="str">
        <f>IF(Anyaglista!H72=0,"",Anyaglista!H72)</f>
        <v/>
      </c>
      <c r="I64" t="str">
        <f>IF(A64="","",VLOOKUP(A64,Anyaglista[[#All],[Anyagszám]:[ABS 2mm]],2,FALSE))</f>
        <v/>
      </c>
      <c r="J64" t="str">
        <f>IF(Anyaglista!I72=0,"",Anyaglista!I72)</f>
        <v/>
      </c>
      <c r="K64" t="str">
        <f>IF(Anyaglista!J72=0,"",Anyaglista!J72)</f>
        <v/>
      </c>
      <c r="L64" t="str">
        <f>IF(A64="","",VLOOKUP(A64,Anyaglista[[#All],[Anyagszám]:[ABS 2mm]],3,FALSE))</f>
        <v/>
      </c>
    </row>
    <row r="65" spans="1:12" x14ac:dyDescent="0.25">
      <c r="A65" t="str">
        <f>IF(Megrendelőlap!B79&lt;&gt;0,VLOOKUP(Megrendelőlap!B79,Anyaglista[#All],2,FALSE),"")</f>
        <v/>
      </c>
      <c r="B65" s="2" t="str">
        <f>IF(Megrendelőlap!C79&lt;&gt;0,Megrendelőlap!C79,"")</f>
        <v/>
      </c>
      <c r="C65" s="2" t="str">
        <f>IF(Megrendelőlap!D79&lt;&gt;0,Megrendelőlap!D79,"")</f>
        <v/>
      </c>
      <c r="D65" t="str">
        <f>IF(Megrendelőlap!E79&lt;&gt;0,Megrendelőlap!E79,"")</f>
        <v/>
      </c>
      <c r="E65" t="str">
        <f>IF(Megrendelőlap!K79&lt;&gt;0,Megrendelőlap!K79,"")</f>
        <v/>
      </c>
      <c r="F65" t="str">
        <f>IF(OR(Megrendelőlap!F79="Hossz",Megrendelőlap!F79="Nem",),"N",IF(OR(Megrendelőlap!F79="Nincs",Megrendelőlap!F79="Igen",),"I",""))</f>
        <v/>
      </c>
      <c r="G65" t="str">
        <f>IF(Anyaglista!G73=0,"",Anyaglista!G73)</f>
        <v/>
      </c>
      <c r="H65" t="str">
        <f>IF(Anyaglista!H73=0,"",Anyaglista!H73)</f>
        <v/>
      </c>
      <c r="I65" t="str">
        <f>IF(A65="","",VLOOKUP(A65,Anyaglista[[#All],[Anyagszám]:[ABS 2mm]],2,FALSE))</f>
        <v/>
      </c>
      <c r="J65" t="str">
        <f>IF(Anyaglista!I73=0,"",Anyaglista!I73)</f>
        <v/>
      </c>
      <c r="K65" t="str">
        <f>IF(Anyaglista!J73=0,"",Anyaglista!J73)</f>
        <v/>
      </c>
      <c r="L65" t="str">
        <f>IF(A65="","",VLOOKUP(A65,Anyaglista[[#All],[Anyagszám]:[ABS 2mm]],3,FALSE))</f>
        <v/>
      </c>
    </row>
    <row r="66" spans="1:12" x14ac:dyDescent="0.25">
      <c r="A66" t="str">
        <f>IF(Megrendelőlap!B80&lt;&gt;0,VLOOKUP(Megrendelőlap!B80,Anyaglista[#All],2,FALSE),"")</f>
        <v/>
      </c>
      <c r="B66" s="2" t="str">
        <f>IF(Megrendelőlap!C80&lt;&gt;0,Megrendelőlap!C80,"")</f>
        <v/>
      </c>
      <c r="C66" s="2" t="str">
        <f>IF(Megrendelőlap!D80&lt;&gt;0,Megrendelőlap!D80,"")</f>
        <v/>
      </c>
      <c r="D66" t="str">
        <f>IF(Megrendelőlap!E80&lt;&gt;0,Megrendelőlap!E80,"")</f>
        <v/>
      </c>
      <c r="E66" t="str">
        <f>IF(Megrendelőlap!K80&lt;&gt;0,Megrendelőlap!K80,"")</f>
        <v/>
      </c>
      <c r="F66" t="str">
        <f>IF(OR(Megrendelőlap!F80="Hossz",Megrendelőlap!F80="Nem",),"N",IF(OR(Megrendelőlap!F80="Nincs",Megrendelőlap!F80="Igen",),"I",""))</f>
        <v/>
      </c>
      <c r="G66" t="str">
        <f>IF(Anyaglista!G74=0,"",Anyaglista!G74)</f>
        <v/>
      </c>
      <c r="H66" t="str">
        <f>IF(Anyaglista!H74=0,"",Anyaglista!H74)</f>
        <v/>
      </c>
      <c r="I66" t="str">
        <f>IF(A66="","",VLOOKUP(A66,Anyaglista[[#All],[Anyagszám]:[ABS 2mm]],2,FALSE))</f>
        <v/>
      </c>
      <c r="J66" t="str">
        <f>IF(Anyaglista!I74=0,"",Anyaglista!I74)</f>
        <v/>
      </c>
      <c r="K66" t="str">
        <f>IF(Anyaglista!J74=0,"",Anyaglista!J74)</f>
        <v/>
      </c>
      <c r="L66" t="str">
        <f>IF(A66="","",VLOOKUP(A66,Anyaglista[[#All],[Anyagszám]:[ABS 2mm]],3,FALSE))</f>
        <v/>
      </c>
    </row>
    <row r="67" spans="1:12" x14ac:dyDescent="0.25">
      <c r="A67" t="str">
        <f>IF(Megrendelőlap!B81&lt;&gt;0,VLOOKUP(Megrendelőlap!B81,Anyaglista[#All],2,FALSE),"")</f>
        <v/>
      </c>
      <c r="B67" s="2" t="str">
        <f>IF(Megrendelőlap!C81&lt;&gt;0,Megrendelőlap!C81,"")</f>
        <v/>
      </c>
      <c r="C67" s="2" t="str">
        <f>IF(Megrendelőlap!D81&lt;&gt;0,Megrendelőlap!D81,"")</f>
        <v/>
      </c>
      <c r="D67" t="str">
        <f>IF(Megrendelőlap!E81&lt;&gt;0,Megrendelőlap!E81,"")</f>
        <v/>
      </c>
      <c r="E67" t="str">
        <f>IF(Megrendelőlap!K81&lt;&gt;0,Megrendelőlap!K81,"")</f>
        <v/>
      </c>
      <c r="F67" t="str">
        <f>IF(OR(Megrendelőlap!F81="Hossz",Megrendelőlap!F81="Nem",),"N",IF(OR(Megrendelőlap!F81="Nincs",Megrendelőlap!F81="Igen",),"I",""))</f>
        <v/>
      </c>
      <c r="G67" t="str">
        <f>IF(Anyaglista!G75=0,"",Anyaglista!G75)</f>
        <v/>
      </c>
      <c r="H67" t="str">
        <f>IF(Anyaglista!H75=0,"",Anyaglista!H75)</f>
        <v/>
      </c>
      <c r="I67" t="str">
        <f>IF(A67="","",VLOOKUP(A67,Anyaglista[[#All],[Anyagszám]:[ABS 2mm]],2,FALSE))</f>
        <v/>
      </c>
      <c r="J67" t="str">
        <f>IF(Anyaglista!I75=0,"",Anyaglista!I75)</f>
        <v/>
      </c>
      <c r="K67" t="str">
        <f>IF(Anyaglista!J75=0,"",Anyaglista!J75)</f>
        <v/>
      </c>
      <c r="L67" t="str">
        <f>IF(A67="","",VLOOKUP(A67,Anyaglista[[#All],[Anyagszám]:[ABS 2mm]],3,FALSE))</f>
        <v/>
      </c>
    </row>
    <row r="68" spans="1:12" x14ac:dyDescent="0.25">
      <c r="A68" t="str">
        <f>IF(Megrendelőlap!B82&lt;&gt;0,VLOOKUP(Megrendelőlap!B82,Anyaglista[#All],2,FALSE),"")</f>
        <v/>
      </c>
      <c r="B68" s="2" t="str">
        <f>IF(Megrendelőlap!C82&lt;&gt;0,Megrendelőlap!C82,"")</f>
        <v/>
      </c>
      <c r="C68" s="2" t="str">
        <f>IF(Megrendelőlap!D82&lt;&gt;0,Megrendelőlap!D82,"")</f>
        <v/>
      </c>
      <c r="D68" t="str">
        <f>IF(Megrendelőlap!E82&lt;&gt;0,Megrendelőlap!E82,"")</f>
        <v/>
      </c>
      <c r="E68" t="str">
        <f>IF(Megrendelőlap!K82&lt;&gt;0,Megrendelőlap!K82,"")</f>
        <v/>
      </c>
      <c r="F68" t="str">
        <f>IF(OR(Megrendelőlap!F82="Hossz",Megrendelőlap!F82="Nem",),"N",IF(OR(Megrendelőlap!F82="Nincs",Megrendelőlap!F82="Igen",),"I",""))</f>
        <v/>
      </c>
      <c r="G68" t="str">
        <f>IF(Anyaglista!G76=0,"",Anyaglista!G76)</f>
        <v/>
      </c>
      <c r="H68" t="str">
        <f>IF(Anyaglista!H76=0,"",Anyaglista!H76)</f>
        <v/>
      </c>
      <c r="I68" t="str">
        <f>IF(A68="","",VLOOKUP(A68,Anyaglista[[#All],[Anyagszám]:[ABS 2mm]],2,FALSE))</f>
        <v/>
      </c>
      <c r="J68" t="str">
        <f>IF(Anyaglista!I76=0,"",Anyaglista!I76)</f>
        <v/>
      </c>
      <c r="K68" t="str">
        <f>IF(Anyaglista!J76=0,"",Anyaglista!J76)</f>
        <v/>
      </c>
      <c r="L68" t="str">
        <f>IF(A68="","",VLOOKUP(A68,Anyaglista[[#All],[Anyagszám]:[ABS 2mm]],3,FALSE))</f>
        <v/>
      </c>
    </row>
    <row r="69" spans="1:12" x14ac:dyDescent="0.25">
      <c r="A69" t="str">
        <f>IF(Megrendelőlap!B83&lt;&gt;0,VLOOKUP(Megrendelőlap!B83,Anyaglista[#All],2,FALSE),"")</f>
        <v/>
      </c>
      <c r="B69" s="2" t="str">
        <f>IF(Megrendelőlap!C83&lt;&gt;0,Megrendelőlap!C83,"")</f>
        <v/>
      </c>
      <c r="C69" s="2" t="str">
        <f>IF(Megrendelőlap!D83&lt;&gt;0,Megrendelőlap!D83,"")</f>
        <v/>
      </c>
      <c r="D69" t="str">
        <f>IF(Megrendelőlap!E83&lt;&gt;0,Megrendelőlap!E83,"")</f>
        <v/>
      </c>
      <c r="E69" t="str">
        <f>IF(Megrendelőlap!K83&lt;&gt;0,Megrendelőlap!K83,"")</f>
        <v/>
      </c>
      <c r="F69" t="str">
        <f>IF(OR(Megrendelőlap!F83="Hossz",Megrendelőlap!F83="Nem",),"N",IF(OR(Megrendelőlap!F83="Nincs",Megrendelőlap!F83="Igen",),"I",""))</f>
        <v/>
      </c>
      <c r="G69" t="str">
        <f>IF(Anyaglista!G77=0,"",Anyaglista!G77)</f>
        <v/>
      </c>
      <c r="H69" t="str">
        <f>IF(Anyaglista!H77=0,"",Anyaglista!H77)</f>
        <v/>
      </c>
      <c r="I69" t="str">
        <f>IF(A69="","",VLOOKUP(A69,Anyaglista[[#All],[Anyagszám]:[ABS 2mm]],2,FALSE))</f>
        <v/>
      </c>
      <c r="J69" t="str">
        <f>IF(Anyaglista!I77=0,"",Anyaglista!I77)</f>
        <v/>
      </c>
      <c r="K69" t="str">
        <f>IF(Anyaglista!J77=0,"",Anyaglista!J77)</f>
        <v/>
      </c>
      <c r="L69" t="str">
        <f>IF(A69="","",VLOOKUP(A69,Anyaglista[[#All],[Anyagszám]:[ABS 2mm]],3,FALSE))</f>
        <v/>
      </c>
    </row>
    <row r="70" spans="1:12" x14ac:dyDescent="0.25">
      <c r="A70" t="str">
        <f>IF(Megrendelőlap!B84&lt;&gt;0,VLOOKUP(Megrendelőlap!B84,Anyaglista[#All],2,FALSE),"")</f>
        <v/>
      </c>
      <c r="B70" s="2" t="str">
        <f>IF(Megrendelőlap!C84&lt;&gt;0,Megrendelőlap!C84,"")</f>
        <v/>
      </c>
      <c r="C70" s="2" t="str">
        <f>IF(Megrendelőlap!D84&lt;&gt;0,Megrendelőlap!D84,"")</f>
        <v/>
      </c>
      <c r="D70" t="str">
        <f>IF(Megrendelőlap!E84&lt;&gt;0,Megrendelőlap!E84,"")</f>
        <v/>
      </c>
      <c r="E70" t="str">
        <f>IF(Megrendelőlap!K84&lt;&gt;0,Megrendelőlap!K84,"")</f>
        <v/>
      </c>
      <c r="F70" t="str">
        <f>IF(OR(Megrendelőlap!F84="Hossz",Megrendelőlap!F84="Nem",),"N",IF(OR(Megrendelőlap!F84="Nincs",Megrendelőlap!F84="Igen",),"I",""))</f>
        <v/>
      </c>
      <c r="G70" t="str">
        <f>IF(Anyaglista!G78=0,"",Anyaglista!G78)</f>
        <v/>
      </c>
      <c r="H70" t="str">
        <f>IF(Anyaglista!H78=0,"",Anyaglista!H78)</f>
        <v/>
      </c>
      <c r="I70" t="str">
        <f>IF(A70="","",VLOOKUP(A70,Anyaglista[[#All],[Anyagszám]:[ABS 2mm]],2,FALSE))</f>
        <v/>
      </c>
      <c r="J70" t="str">
        <f>IF(Anyaglista!I78=0,"",Anyaglista!I78)</f>
        <v/>
      </c>
      <c r="K70" t="str">
        <f>IF(Anyaglista!J78=0,"",Anyaglista!J78)</f>
        <v/>
      </c>
      <c r="L70" t="str">
        <f>IF(A70="","",VLOOKUP(A70,Anyaglista[[#All],[Anyagszám]:[ABS 2mm]],3,FALSE))</f>
        <v/>
      </c>
    </row>
    <row r="71" spans="1:12" x14ac:dyDescent="0.25">
      <c r="A71" t="str">
        <f>IF(Megrendelőlap!B85&lt;&gt;0,VLOOKUP(Megrendelőlap!B85,Anyaglista[#All],2,FALSE),"")</f>
        <v/>
      </c>
      <c r="B71" s="2" t="str">
        <f>IF(Megrendelőlap!C85&lt;&gt;0,Megrendelőlap!C85,"")</f>
        <v/>
      </c>
      <c r="C71" s="2" t="str">
        <f>IF(Megrendelőlap!D85&lt;&gt;0,Megrendelőlap!D85,"")</f>
        <v/>
      </c>
      <c r="D71" t="str">
        <f>IF(Megrendelőlap!E85&lt;&gt;0,Megrendelőlap!E85,"")</f>
        <v/>
      </c>
      <c r="E71" t="str">
        <f>IF(Megrendelőlap!K85&lt;&gt;0,Megrendelőlap!K85,"")</f>
        <v/>
      </c>
      <c r="F71" t="str">
        <f>IF(OR(Megrendelőlap!F85="Hossz",Megrendelőlap!F85="Nem",),"N",IF(OR(Megrendelőlap!F85="Nincs",Megrendelőlap!F85="Igen",),"I",""))</f>
        <v/>
      </c>
      <c r="G71" t="str">
        <f>IF(Anyaglista!G79=0,"",Anyaglista!G79)</f>
        <v/>
      </c>
      <c r="H71" t="str">
        <f>IF(Anyaglista!H79=0,"",Anyaglista!H79)</f>
        <v/>
      </c>
      <c r="I71" t="str">
        <f>IF(A71="","",VLOOKUP(A71,Anyaglista[[#All],[Anyagszám]:[ABS 2mm]],2,FALSE))</f>
        <v/>
      </c>
      <c r="J71" t="str">
        <f>IF(Anyaglista!I79=0,"",Anyaglista!I79)</f>
        <v/>
      </c>
      <c r="K71" t="str">
        <f>IF(Anyaglista!J79=0,"",Anyaglista!J79)</f>
        <v/>
      </c>
      <c r="L71" t="str">
        <f>IF(A71="","",VLOOKUP(A71,Anyaglista[[#All],[Anyagszám]:[ABS 2mm]],3,FALSE))</f>
        <v/>
      </c>
    </row>
    <row r="72" spans="1:12" x14ac:dyDescent="0.25">
      <c r="A72" t="str">
        <f>IF(Megrendelőlap!B86&lt;&gt;0,VLOOKUP(Megrendelőlap!B86,Anyaglista[#All],2,FALSE),"")</f>
        <v/>
      </c>
      <c r="B72" s="2" t="str">
        <f>IF(Megrendelőlap!C86&lt;&gt;0,Megrendelőlap!C86,"")</f>
        <v/>
      </c>
      <c r="C72" s="2" t="str">
        <f>IF(Megrendelőlap!D86&lt;&gt;0,Megrendelőlap!D86,"")</f>
        <v/>
      </c>
      <c r="D72" t="str">
        <f>IF(Megrendelőlap!E86&lt;&gt;0,Megrendelőlap!E86,"")</f>
        <v/>
      </c>
      <c r="E72" t="str">
        <f>IF(Megrendelőlap!K86&lt;&gt;0,Megrendelőlap!K86,"")</f>
        <v/>
      </c>
      <c r="F72" t="str">
        <f>IF(OR(Megrendelőlap!F86="Hossz",Megrendelőlap!F86="Nem",),"N",IF(OR(Megrendelőlap!F86="Nincs",Megrendelőlap!F86="Igen",),"I",""))</f>
        <v/>
      </c>
      <c r="G72" t="str">
        <f>IF(Anyaglista!G80=0,"",Anyaglista!G80)</f>
        <v/>
      </c>
      <c r="H72" t="str">
        <f>IF(Anyaglista!H80=0,"",Anyaglista!H80)</f>
        <v/>
      </c>
      <c r="I72" t="str">
        <f>IF(A72="","",VLOOKUP(A72,Anyaglista[[#All],[Anyagszám]:[ABS 2mm]],2,FALSE))</f>
        <v/>
      </c>
      <c r="J72" t="str">
        <f>IF(Anyaglista!I80=0,"",Anyaglista!I80)</f>
        <v/>
      </c>
      <c r="K72" t="str">
        <f>IF(Anyaglista!J80=0,"",Anyaglista!J80)</f>
        <v/>
      </c>
      <c r="L72" t="str">
        <f>IF(A72="","",VLOOKUP(A72,Anyaglista[[#All],[Anyagszám]:[ABS 2mm]],3,FALSE))</f>
        <v/>
      </c>
    </row>
    <row r="73" spans="1:12" x14ac:dyDescent="0.25">
      <c r="A73" t="str">
        <f>IF(Megrendelőlap!B87&lt;&gt;0,VLOOKUP(Megrendelőlap!B87,Anyaglista[#All],2,FALSE),"")</f>
        <v/>
      </c>
      <c r="B73" s="2" t="str">
        <f>IF(Megrendelőlap!C87&lt;&gt;0,Megrendelőlap!C87,"")</f>
        <v/>
      </c>
      <c r="C73" s="2" t="str">
        <f>IF(Megrendelőlap!D87&lt;&gt;0,Megrendelőlap!D87,"")</f>
        <v/>
      </c>
      <c r="D73" t="str">
        <f>IF(Megrendelőlap!E87&lt;&gt;0,Megrendelőlap!E87,"")</f>
        <v/>
      </c>
      <c r="E73" t="str">
        <f>IF(Megrendelőlap!K87&lt;&gt;0,Megrendelőlap!K87,"")</f>
        <v/>
      </c>
      <c r="F73" t="str">
        <f>IF(OR(Megrendelőlap!F87="Hossz",Megrendelőlap!F87="Nem",),"N",IF(OR(Megrendelőlap!F87="Nincs",Megrendelőlap!F87="Igen",),"I",""))</f>
        <v/>
      </c>
      <c r="G73" t="str">
        <f>IF(Anyaglista!G81=0,"",Anyaglista!G81)</f>
        <v/>
      </c>
      <c r="H73" t="str">
        <f>IF(Anyaglista!H81=0,"",Anyaglista!H81)</f>
        <v/>
      </c>
      <c r="I73" t="str">
        <f>IF(A73="","",VLOOKUP(A73,Anyaglista[[#All],[Anyagszám]:[ABS 2mm]],2,FALSE))</f>
        <v/>
      </c>
      <c r="J73" t="str">
        <f>IF(Anyaglista!I81=0,"",Anyaglista!I81)</f>
        <v/>
      </c>
      <c r="K73" t="str">
        <f>IF(Anyaglista!J81=0,"",Anyaglista!J81)</f>
        <v/>
      </c>
      <c r="L73" t="str">
        <f>IF(A73="","",VLOOKUP(A73,Anyaglista[[#All],[Anyagszám]:[ABS 2mm]],3,FALSE))</f>
        <v/>
      </c>
    </row>
    <row r="74" spans="1:12" x14ac:dyDescent="0.25">
      <c r="A74" t="str">
        <f>IF(Megrendelőlap!B88&lt;&gt;0,VLOOKUP(Megrendelőlap!B88,Anyaglista[#All],2,FALSE),"")</f>
        <v/>
      </c>
      <c r="B74" s="2" t="str">
        <f>IF(Megrendelőlap!C88&lt;&gt;0,Megrendelőlap!C88,"")</f>
        <v/>
      </c>
      <c r="C74" s="2" t="str">
        <f>IF(Megrendelőlap!D88&lt;&gt;0,Megrendelőlap!D88,"")</f>
        <v/>
      </c>
      <c r="D74" t="str">
        <f>IF(Megrendelőlap!E88&lt;&gt;0,Megrendelőlap!E88,"")</f>
        <v/>
      </c>
      <c r="E74" t="str">
        <f>IF(Megrendelőlap!K88&lt;&gt;0,Megrendelőlap!K88,"")</f>
        <v/>
      </c>
      <c r="F74" t="str">
        <f>IF(OR(Megrendelőlap!F88="Hossz",Megrendelőlap!F88="Nem",),"N",IF(OR(Megrendelőlap!F88="Nincs",Megrendelőlap!F88="Igen",),"I",""))</f>
        <v/>
      </c>
      <c r="G74" t="str">
        <f>IF(Anyaglista!G82=0,"",Anyaglista!G82)</f>
        <v/>
      </c>
      <c r="H74" t="str">
        <f>IF(Anyaglista!H82=0,"",Anyaglista!H82)</f>
        <v/>
      </c>
      <c r="I74" t="str">
        <f>IF(A74="","",VLOOKUP(A74,Anyaglista[[#All],[Anyagszám]:[ABS 2mm]],2,FALSE))</f>
        <v/>
      </c>
      <c r="J74" t="str">
        <f>IF(Anyaglista!I82=0,"",Anyaglista!I82)</f>
        <v/>
      </c>
      <c r="K74" t="str">
        <f>IF(Anyaglista!J82=0,"",Anyaglista!J82)</f>
        <v/>
      </c>
      <c r="L74" t="str">
        <f>IF(A74="","",VLOOKUP(A74,Anyaglista[[#All],[Anyagszám]:[ABS 2mm]],3,FALSE))</f>
        <v/>
      </c>
    </row>
    <row r="75" spans="1:12" x14ac:dyDescent="0.25">
      <c r="A75" t="str">
        <f>IF(Megrendelőlap!B89&lt;&gt;0,VLOOKUP(Megrendelőlap!B89,Anyaglista[#All],2,FALSE),"")</f>
        <v/>
      </c>
      <c r="B75" s="2" t="str">
        <f>IF(Megrendelőlap!C89&lt;&gt;0,Megrendelőlap!C89,"")</f>
        <v/>
      </c>
      <c r="C75" s="2" t="str">
        <f>IF(Megrendelőlap!D89&lt;&gt;0,Megrendelőlap!D89,"")</f>
        <v/>
      </c>
      <c r="D75" t="str">
        <f>IF(Megrendelőlap!E89&lt;&gt;0,Megrendelőlap!E89,"")</f>
        <v/>
      </c>
      <c r="E75" t="str">
        <f>IF(Megrendelőlap!K89&lt;&gt;0,Megrendelőlap!K89,"")</f>
        <v/>
      </c>
      <c r="F75" t="str">
        <f>IF(OR(Megrendelőlap!F89="Hossz",Megrendelőlap!F89="Nem",),"N",IF(OR(Megrendelőlap!F89="Nincs",Megrendelőlap!F89="Igen",),"I",""))</f>
        <v/>
      </c>
      <c r="G75" t="str">
        <f>IF(Anyaglista!G83=0,"",Anyaglista!G83)</f>
        <v/>
      </c>
      <c r="H75" t="str">
        <f>IF(Anyaglista!H83=0,"",Anyaglista!H83)</f>
        <v/>
      </c>
      <c r="I75" t="str">
        <f>IF(A75="","",VLOOKUP(A75,Anyaglista[[#All],[Anyagszám]:[ABS 2mm]],2,FALSE))</f>
        <v/>
      </c>
      <c r="J75" t="str">
        <f>IF(Anyaglista!I83=0,"",Anyaglista!I83)</f>
        <v/>
      </c>
      <c r="K75" t="str">
        <f>IF(Anyaglista!J83=0,"",Anyaglista!J83)</f>
        <v/>
      </c>
      <c r="L75" t="str">
        <f>IF(A75="","",VLOOKUP(A75,Anyaglista[[#All],[Anyagszám]:[ABS 2mm]],3,FALSE))</f>
        <v/>
      </c>
    </row>
    <row r="76" spans="1:12" x14ac:dyDescent="0.25">
      <c r="A76" t="str">
        <f>IF(Megrendelőlap!B90&lt;&gt;0,VLOOKUP(Megrendelőlap!B90,Anyaglista[#All],2,FALSE),"")</f>
        <v/>
      </c>
      <c r="B76" s="2" t="str">
        <f>IF(Megrendelőlap!C90&lt;&gt;0,Megrendelőlap!C90,"")</f>
        <v/>
      </c>
      <c r="C76" s="2" t="str">
        <f>IF(Megrendelőlap!D90&lt;&gt;0,Megrendelőlap!D90,"")</f>
        <v/>
      </c>
      <c r="D76" t="str">
        <f>IF(Megrendelőlap!E90&lt;&gt;0,Megrendelőlap!E90,"")</f>
        <v/>
      </c>
      <c r="E76" t="str">
        <f>IF(Megrendelőlap!K90&lt;&gt;0,Megrendelőlap!K90,"")</f>
        <v/>
      </c>
      <c r="F76" t="str">
        <f>IF(OR(Megrendelőlap!F90="Hossz",Megrendelőlap!F90="Nem",),"N",IF(OR(Megrendelőlap!F90="Nincs",Megrendelőlap!F90="Igen",),"I",""))</f>
        <v/>
      </c>
      <c r="G76" t="str">
        <f>IF(Anyaglista!G84=0,"",Anyaglista!G84)</f>
        <v/>
      </c>
      <c r="H76" t="str">
        <f>IF(Anyaglista!H84=0,"",Anyaglista!H84)</f>
        <v/>
      </c>
      <c r="I76" t="str">
        <f>IF(A76="","",VLOOKUP(A76,Anyaglista[[#All],[Anyagszám]:[ABS 2mm]],2,FALSE))</f>
        <v/>
      </c>
      <c r="J76" t="str">
        <f>IF(Anyaglista!I84=0,"",Anyaglista!I84)</f>
        <v/>
      </c>
      <c r="K76" t="str">
        <f>IF(Anyaglista!J84=0,"",Anyaglista!J84)</f>
        <v/>
      </c>
      <c r="L76" t="str">
        <f>IF(A76="","",VLOOKUP(A76,Anyaglista[[#All],[Anyagszám]:[ABS 2mm]],3,FALSE))</f>
        <v/>
      </c>
    </row>
    <row r="77" spans="1:12" x14ac:dyDescent="0.25">
      <c r="A77" t="str">
        <f>IF(Megrendelőlap!B91&lt;&gt;0,VLOOKUP(Megrendelőlap!B91,Anyaglista[#All],2,FALSE),"")</f>
        <v/>
      </c>
      <c r="B77" s="2" t="str">
        <f>IF(Megrendelőlap!C91&lt;&gt;0,Megrendelőlap!C91,"")</f>
        <v/>
      </c>
      <c r="C77" s="2" t="str">
        <f>IF(Megrendelőlap!D91&lt;&gt;0,Megrendelőlap!D91,"")</f>
        <v/>
      </c>
      <c r="D77" t="str">
        <f>IF(Megrendelőlap!E91&lt;&gt;0,Megrendelőlap!E91,"")</f>
        <v/>
      </c>
      <c r="E77" t="str">
        <f>IF(Megrendelőlap!K91&lt;&gt;0,Megrendelőlap!K91,"")</f>
        <v/>
      </c>
      <c r="F77" t="str">
        <f>IF(OR(Megrendelőlap!F91="Hossz",Megrendelőlap!F91="Nem",),"N",IF(OR(Megrendelőlap!F91="Nincs",Megrendelőlap!F91="Igen",),"I",""))</f>
        <v/>
      </c>
      <c r="G77" t="str">
        <f>IF(Anyaglista!G85=0,"",Anyaglista!G85)</f>
        <v/>
      </c>
      <c r="H77" t="str">
        <f>IF(Anyaglista!H85=0,"",Anyaglista!H85)</f>
        <v/>
      </c>
      <c r="I77" t="str">
        <f>IF(A77="","",VLOOKUP(A77,Anyaglista[[#All],[Anyagszám]:[ABS 2mm]],2,FALSE))</f>
        <v/>
      </c>
      <c r="J77" t="str">
        <f>IF(Anyaglista!I85=0,"",Anyaglista!I85)</f>
        <v/>
      </c>
      <c r="K77" t="str">
        <f>IF(Anyaglista!J85=0,"",Anyaglista!J85)</f>
        <v/>
      </c>
      <c r="L77" t="str">
        <f>IF(A77="","",VLOOKUP(A77,Anyaglista[[#All],[Anyagszám]:[ABS 2mm]],3,FALSE))</f>
        <v/>
      </c>
    </row>
    <row r="78" spans="1:12" x14ac:dyDescent="0.25">
      <c r="A78" t="str">
        <f>IF(Megrendelőlap!B92&lt;&gt;0,VLOOKUP(Megrendelőlap!B92,Anyaglista[#All],2,FALSE),"")</f>
        <v/>
      </c>
      <c r="B78" s="2" t="str">
        <f>IF(Megrendelőlap!C92&lt;&gt;0,Megrendelőlap!C92,"")</f>
        <v/>
      </c>
      <c r="C78" s="2" t="str">
        <f>IF(Megrendelőlap!D92&lt;&gt;0,Megrendelőlap!D92,"")</f>
        <v/>
      </c>
      <c r="D78" t="str">
        <f>IF(Megrendelőlap!E92&lt;&gt;0,Megrendelőlap!E92,"")</f>
        <v/>
      </c>
      <c r="E78" t="str">
        <f>IF(Megrendelőlap!K92&lt;&gt;0,Megrendelőlap!K92,"")</f>
        <v/>
      </c>
      <c r="F78" t="str">
        <f>IF(OR(Megrendelőlap!F92="Hossz",Megrendelőlap!F92="Nem",),"N",IF(OR(Megrendelőlap!F92="Nincs",Megrendelőlap!F92="Igen",),"I",""))</f>
        <v/>
      </c>
      <c r="G78" t="str">
        <f>IF(Anyaglista!G86=0,"",Anyaglista!G86)</f>
        <v/>
      </c>
      <c r="H78" t="str">
        <f>IF(Anyaglista!H86=0,"",Anyaglista!H86)</f>
        <v/>
      </c>
      <c r="I78" t="str">
        <f>IF(A78="","",VLOOKUP(A78,Anyaglista[[#All],[Anyagszám]:[ABS 2mm]],2,FALSE))</f>
        <v/>
      </c>
      <c r="J78" t="str">
        <f>IF(Anyaglista!I86=0,"",Anyaglista!I86)</f>
        <v/>
      </c>
      <c r="K78" t="str">
        <f>IF(Anyaglista!J86=0,"",Anyaglista!J86)</f>
        <v/>
      </c>
      <c r="L78" t="str">
        <f>IF(A78="","",VLOOKUP(A78,Anyaglista[[#All],[Anyagszám]:[ABS 2mm]],3,FALSE))</f>
        <v/>
      </c>
    </row>
    <row r="79" spans="1:12" x14ac:dyDescent="0.25">
      <c r="A79" t="str">
        <f>IF(Megrendelőlap!B93&lt;&gt;0,VLOOKUP(Megrendelőlap!B93,Anyaglista[#All],2,FALSE),"")</f>
        <v/>
      </c>
      <c r="B79" s="2" t="str">
        <f>IF(Megrendelőlap!C93&lt;&gt;0,Megrendelőlap!C93,"")</f>
        <v/>
      </c>
      <c r="C79" s="2" t="str">
        <f>IF(Megrendelőlap!D93&lt;&gt;0,Megrendelőlap!D93,"")</f>
        <v/>
      </c>
      <c r="D79" t="str">
        <f>IF(Megrendelőlap!E93&lt;&gt;0,Megrendelőlap!E93,"")</f>
        <v/>
      </c>
      <c r="E79" t="str">
        <f>IF(Megrendelőlap!K93&lt;&gt;0,Megrendelőlap!K93,"")</f>
        <v/>
      </c>
      <c r="F79" t="str">
        <f>IF(OR(Megrendelőlap!F93="Hossz",Megrendelőlap!F93="Nem",),"N",IF(OR(Megrendelőlap!F93="Nincs",Megrendelőlap!F93="Igen",),"I",""))</f>
        <v/>
      </c>
      <c r="G79" t="str">
        <f>IF(Anyaglista!G87=0,"",Anyaglista!G87)</f>
        <v/>
      </c>
      <c r="H79" t="str">
        <f>IF(Anyaglista!H87=0,"",Anyaglista!H87)</f>
        <v/>
      </c>
      <c r="I79" t="str">
        <f>IF(A79="","",VLOOKUP(A79,Anyaglista[[#All],[Anyagszám]:[ABS 2mm]],2,FALSE))</f>
        <v/>
      </c>
      <c r="J79" t="str">
        <f>IF(Anyaglista!I87=0,"",Anyaglista!I87)</f>
        <v/>
      </c>
      <c r="K79" t="str">
        <f>IF(Anyaglista!J87=0,"",Anyaglista!J87)</f>
        <v/>
      </c>
      <c r="L79" t="str">
        <f>IF(A79="","",VLOOKUP(A79,Anyaglista[[#All],[Anyagszám]:[ABS 2mm]],3,FALSE))</f>
        <v/>
      </c>
    </row>
    <row r="80" spans="1:12" x14ac:dyDescent="0.25">
      <c r="A80" t="str">
        <f>IF(Megrendelőlap!B94&lt;&gt;0,VLOOKUP(Megrendelőlap!B94,Anyaglista[#All],2,FALSE),"")</f>
        <v/>
      </c>
      <c r="B80" s="2" t="str">
        <f>IF(Megrendelőlap!C94&lt;&gt;0,Megrendelőlap!C94,"")</f>
        <v/>
      </c>
      <c r="C80" s="2" t="str">
        <f>IF(Megrendelőlap!D94&lt;&gt;0,Megrendelőlap!D94,"")</f>
        <v/>
      </c>
      <c r="D80" t="str">
        <f>IF(Megrendelőlap!E94&lt;&gt;0,Megrendelőlap!E94,"")</f>
        <v/>
      </c>
      <c r="E80" t="str">
        <f>IF(Megrendelőlap!K94&lt;&gt;0,Megrendelőlap!K94,"")</f>
        <v/>
      </c>
      <c r="F80" t="str">
        <f>IF(OR(Megrendelőlap!F94="Hossz",Megrendelőlap!F94="Nem",),"N",IF(OR(Megrendelőlap!F94="Nincs",Megrendelőlap!F94="Igen",),"I",""))</f>
        <v/>
      </c>
      <c r="G80" t="str">
        <f>IF(Anyaglista!G88=0,"",Anyaglista!G88)</f>
        <v/>
      </c>
      <c r="H80" t="str">
        <f>IF(Anyaglista!H88=0,"",Anyaglista!H88)</f>
        <v/>
      </c>
      <c r="I80" t="str">
        <f>IF(A80="","",VLOOKUP(A80,Anyaglista[[#All],[Anyagszám]:[ABS 2mm]],2,FALSE))</f>
        <v/>
      </c>
      <c r="J80" t="str">
        <f>IF(Anyaglista!I88=0,"",Anyaglista!I88)</f>
        <v/>
      </c>
      <c r="K80" t="str">
        <f>IF(Anyaglista!J88=0,"",Anyaglista!J88)</f>
        <v/>
      </c>
      <c r="L80" t="str">
        <f>IF(A80="","",VLOOKUP(A80,Anyaglista[[#All],[Anyagszám]:[ABS 2mm]],3,FALSE))</f>
        <v/>
      </c>
    </row>
    <row r="81" spans="1:12" x14ac:dyDescent="0.25">
      <c r="A81" t="str">
        <f>IF(Megrendelőlap!B95&lt;&gt;0,VLOOKUP(Megrendelőlap!B95,Anyaglista[#All],2,FALSE),"")</f>
        <v/>
      </c>
      <c r="B81" s="2" t="str">
        <f>IF(Megrendelőlap!C95&lt;&gt;0,Megrendelőlap!C95,"")</f>
        <v/>
      </c>
      <c r="C81" s="2" t="str">
        <f>IF(Megrendelőlap!D95&lt;&gt;0,Megrendelőlap!D95,"")</f>
        <v/>
      </c>
      <c r="D81" t="str">
        <f>IF(Megrendelőlap!E95&lt;&gt;0,Megrendelőlap!E95,"")</f>
        <v/>
      </c>
      <c r="E81" t="str">
        <f>IF(Megrendelőlap!K95&lt;&gt;0,Megrendelőlap!K95,"")</f>
        <v/>
      </c>
      <c r="F81" t="str">
        <f>IF(OR(Megrendelőlap!F95="Hossz",Megrendelőlap!F95="Nem",),"N",IF(OR(Megrendelőlap!F95="Nincs",Megrendelőlap!F95="Igen",),"I",""))</f>
        <v/>
      </c>
      <c r="G81" t="str">
        <f>IF(Anyaglista!G89=0,"",Anyaglista!G89)</f>
        <v/>
      </c>
      <c r="H81" t="str">
        <f>IF(Anyaglista!H89=0,"",Anyaglista!H89)</f>
        <v/>
      </c>
      <c r="I81" t="str">
        <f>IF(A81="","",VLOOKUP(A81,Anyaglista[[#All],[Anyagszám]:[ABS 2mm]],2,FALSE))</f>
        <v/>
      </c>
      <c r="J81" t="str">
        <f>IF(Anyaglista!I89=0,"",Anyaglista!I89)</f>
        <v/>
      </c>
      <c r="K81" t="str">
        <f>IF(Anyaglista!J89=0,"",Anyaglista!J89)</f>
        <v/>
      </c>
      <c r="L81" t="str">
        <f>IF(A81="","",VLOOKUP(A81,Anyaglista[[#All],[Anyagszám]:[ABS 2mm]],3,FALSE))</f>
        <v/>
      </c>
    </row>
    <row r="82" spans="1:12" x14ac:dyDescent="0.25">
      <c r="A82" t="str">
        <f>IF(Megrendelőlap!B96&lt;&gt;0,VLOOKUP(Megrendelőlap!B96,Anyaglista[#All],2,FALSE),"")</f>
        <v/>
      </c>
      <c r="B82" s="2" t="str">
        <f>IF(Megrendelőlap!C96&lt;&gt;0,Megrendelőlap!C96,"")</f>
        <v/>
      </c>
      <c r="C82" s="2" t="str">
        <f>IF(Megrendelőlap!D96&lt;&gt;0,Megrendelőlap!D96,"")</f>
        <v/>
      </c>
      <c r="D82" t="str">
        <f>IF(Megrendelőlap!E96&lt;&gt;0,Megrendelőlap!E96,"")</f>
        <v/>
      </c>
      <c r="E82" t="str">
        <f>IF(Megrendelőlap!K96&lt;&gt;0,Megrendelőlap!K96,"")</f>
        <v/>
      </c>
      <c r="F82" t="str">
        <f>IF(OR(Megrendelőlap!F96="Hossz",Megrendelőlap!F96="Nem",),"N",IF(OR(Megrendelőlap!F96="Nincs",Megrendelőlap!F96="Igen",),"I",""))</f>
        <v/>
      </c>
      <c r="G82" t="str">
        <f>IF(Anyaglista!G90=0,"",Anyaglista!G90)</f>
        <v/>
      </c>
      <c r="H82" t="str">
        <f>IF(Anyaglista!H90=0,"",Anyaglista!H90)</f>
        <v/>
      </c>
      <c r="I82" t="str">
        <f>IF(A82="","",VLOOKUP(A82,Anyaglista[[#All],[Anyagszám]:[ABS 2mm]],2,FALSE))</f>
        <v/>
      </c>
      <c r="J82" t="str">
        <f>IF(Anyaglista!I90=0,"",Anyaglista!I90)</f>
        <v/>
      </c>
      <c r="K82" t="str">
        <f>IF(Anyaglista!J90=0,"",Anyaglista!J90)</f>
        <v/>
      </c>
      <c r="L82" t="str">
        <f>IF(A82="","",VLOOKUP(A82,Anyaglista[[#All],[Anyagszám]:[ABS 2mm]],3,FALSE))</f>
        <v/>
      </c>
    </row>
    <row r="83" spans="1:12" x14ac:dyDescent="0.25">
      <c r="A83" t="str">
        <f>IF(Megrendelőlap!B97&lt;&gt;0,VLOOKUP(Megrendelőlap!B97,Anyaglista[#All],2,FALSE),"")</f>
        <v/>
      </c>
      <c r="B83" s="2" t="str">
        <f>IF(Megrendelőlap!C97&lt;&gt;0,Megrendelőlap!C97,"")</f>
        <v/>
      </c>
      <c r="C83" s="2" t="str">
        <f>IF(Megrendelőlap!D97&lt;&gt;0,Megrendelőlap!D97,"")</f>
        <v/>
      </c>
      <c r="D83" t="str">
        <f>IF(Megrendelőlap!E97&lt;&gt;0,Megrendelőlap!E97,"")</f>
        <v/>
      </c>
      <c r="E83" t="str">
        <f>IF(Megrendelőlap!K97&lt;&gt;0,Megrendelőlap!K97,"")</f>
        <v/>
      </c>
      <c r="F83" t="str">
        <f>IF(OR(Megrendelőlap!F97="Hossz",Megrendelőlap!F97="Nem",),"N",IF(OR(Megrendelőlap!F97="Nincs",Megrendelőlap!F97="Igen",),"I",""))</f>
        <v/>
      </c>
      <c r="G83" t="str">
        <f>IF(Anyaglista!G91=0,"",Anyaglista!G91)</f>
        <v/>
      </c>
      <c r="H83" t="str">
        <f>IF(Anyaglista!H91=0,"",Anyaglista!H91)</f>
        <v/>
      </c>
      <c r="I83" t="str">
        <f>IF(A83="","",VLOOKUP(A83,Anyaglista[[#All],[Anyagszám]:[ABS 2mm]],2,FALSE))</f>
        <v/>
      </c>
      <c r="J83" t="str">
        <f>IF(Anyaglista!I91=0,"",Anyaglista!I91)</f>
        <v/>
      </c>
      <c r="K83" t="str">
        <f>IF(Anyaglista!J91=0,"",Anyaglista!J91)</f>
        <v/>
      </c>
      <c r="L83" t="str">
        <f>IF(A83="","",VLOOKUP(A83,Anyaglista[[#All],[Anyagszám]:[ABS 2mm]],3,FALSE))</f>
        <v/>
      </c>
    </row>
    <row r="84" spans="1:12" x14ac:dyDescent="0.25">
      <c r="A84" t="str">
        <f>IF(Megrendelőlap!B98&lt;&gt;0,VLOOKUP(Megrendelőlap!B98,Anyaglista[#All],2,FALSE),"")</f>
        <v/>
      </c>
      <c r="B84" s="2" t="str">
        <f>IF(Megrendelőlap!C98&lt;&gt;0,Megrendelőlap!C98,"")</f>
        <v/>
      </c>
      <c r="C84" s="2" t="str">
        <f>IF(Megrendelőlap!D98&lt;&gt;0,Megrendelőlap!D98,"")</f>
        <v/>
      </c>
      <c r="D84" t="str">
        <f>IF(Megrendelőlap!E98&lt;&gt;0,Megrendelőlap!E98,"")</f>
        <v/>
      </c>
      <c r="E84" t="str">
        <f>IF(Megrendelőlap!K98&lt;&gt;0,Megrendelőlap!K98,"")</f>
        <v/>
      </c>
      <c r="F84" t="str">
        <f>IF(OR(Megrendelőlap!F98="Hossz",Megrendelőlap!F98="Nem",),"N",IF(OR(Megrendelőlap!F98="Nincs",Megrendelőlap!F98="Igen",),"I",""))</f>
        <v/>
      </c>
      <c r="G84" t="str">
        <f>IF(Anyaglista!G92=0,"",Anyaglista!G92)</f>
        <v/>
      </c>
      <c r="H84" t="str">
        <f>IF(Anyaglista!H92=0,"",Anyaglista!H92)</f>
        <v/>
      </c>
      <c r="I84" t="str">
        <f>IF(A84="","",VLOOKUP(A84,Anyaglista[[#All],[Anyagszám]:[ABS 2mm]],2,FALSE))</f>
        <v/>
      </c>
      <c r="J84" t="str">
        <f>IF(Anyaglista!I92=0,"",Anyaglista!I92)</f>
        <v/>
      </c>
      <c r="K84" t="str">
        <f>IF(Anyaglista!J92=0,"",Anyaglista!J92)</f>
        <v/>
      </c>
      <c r="L84" t="str">
        <f>IF(A84="","",VLOOKUP(A84,Anyaglista[[#All],[Anyagszám]:[ABS 2mm]],3,FALSE))</f>
        <v/>
      </c>
    </row>
    <row r="85" spans="1:12" x14ac:dyDescent="0.25">
      <c r="A85" t="str">
        <f>IF(Megrendelőlap!B99&lt;&gt;0,VLOOKUP(Megrendelőlap!B99,Anyaglista[#All],2,FALSE),"")</f>
        <v/>
      </c>
      <c r="B85" s="2" t="str">
        <f>IF(Megrendelőlap!C99&lt;&gt;0,Megrendelőlap!C99,"")</f>
        <v/>
      </c>
      <c r="C85" s="2" t="str">
        <f>IF(Megrendelőlap!D99&lt;&gt;0,Megrendelőlap!D99,"")</f>
        <v/>
      </c>
      <c r="D85" t="str">
        <f>IF(Megrendelőlap!E99&lt;&gt;0,Megrendelőlap!E99,"")</f>
        <v/>
      </c>
      <c r="E85" t="str">
        <f>IF(Megrendelőlap!K99&lt;&gt;0,Megrendelőlap!K99,"")</f>
        <v/>
      </c>
      <c r="F85" t="str">
        <f>IF(OR(Megrendelőlap!F99="Hossz",Megrendelőlap!F99="Nem",),"N",IF(OR(Megrendelőlap!F99="Nincs",Megrendelőlap!F99="Igen",),"I",""))</f>
        <v/>
      </c>
      <c r="G85" t="str">
        <f>IF(Anyaglista!G93=0,"",Anyaglista!G93)</f>
        <v/>
      </c>
      <c r="H85" t="str">
        <f>IF(Anyaglista!H93=0,"",Anyaglista!H93)</f>
        <v/>
      </c>
      <c r="I85" t="str">
        <f>IF(A85="","",VLOOKUP(A85,Anyaglista[[#All],[Anyagszám]:[ABS 2mm]],2,FALSE))</f>
        <v/>
      </c>
      <c r="J85" t="str">
        <f>IF(Anyaglista!I93=0,"",Anyaglista!I93)</f>
        <v/>
      </c>
      <c r="K85" t="str">
        <f>IF(Anyaglista!J93=0,"",Anyaglista!J93)</f>
        <v/>
      </c>
      <c r="L85" t="str">
        <f>IF(A85="","",VLOOKUP(A85,Anyaglista[[#All],[Anyagszám]:[ABS 2mm]],3,FALSE))</f>
        <v/>
      </c>
    </row>
    <row r="86" spans="1:12" x14ac:dyDescent="0.25">
      <c r="A86" t="str">
        <f>IF(Megrendelőlap!B100&lt;&gt;0,VLOOKUP(Megrendelőlap!B100,Anyaglista[#All],2,FALSE),"")</f>
        <v/>
      </c>
      <c r="B86" s="2" t="str">
        <f>IF(Megrendelőlap!C100&lt;&gt;0,Megrendelőlap!C100,"")</f>
        <v/>
      </c>
      <c r="C86" s="2" t="str">
        <f>IF(Megrendelőlap!D100&lt;&gt;0,Megrendelőlap!D100,"")</f>
        <v/>
      </c>
      <c r="D86" t="str">
        <f>IF(Megrendelőlap!E100&lt;&gt;0,Megrendelőlap!E100,"")</f>
        <v/>
      </c>
      <c r="E86" t="str">
        <f>IF(Megrendelőlap!K100&lt;&gt;0,Megrendelőlap!K100,"")</f>
        <v/>
      </c>
      <c r="F86" t="str">
        <f>IF(OR(Megrendelőlap!F100="Hossz",Megrendelőlap!F100="Nem",),"N",IF(OR(Megrendelőlap!F100="Nincs",Megrendelőlap!F100="Igen",),"I",""))</f>
        <v/>
      </c>
      <c r="G86" t="str">
        <f>IF(Anyaglista!G94=0,"",Anyaglista!G94)</f>
        <v/>
      </c>
      <c r="H86" t="str">
        <f>IF(Anyaglista!H94=0,"",Anyaglista!H94)</f>
        <v/>
      </c>
      <c r="I86" t="str">
        <f>IF(A86="","",VLOOKUP(A86,Anyaglista[[#All],[Anyagszám]:[ABS 2mm]],2,FALSE))</f>
        <v/>
      </c>
      <c r="J86" t="str">
        <f>IF(Anyaglista!I94=0,"",Anyaglista!I94)</f>
        <v/>
      </c>
      <c r="K86" t="str">
        <f>IF(Anyaglista!J94=0,"",Anyaglista!J94)</f>
        <v/>
      </c>
      <c r="L86" t="str">
        <f>IF(A86="","",VLOOKUP(A86,Anyaglista[[#All],[Anyagszám]:[ABS 2mm]],3,FALSE))</f>
        <v/>
      </c>
    </row>
    <row r="87" spans="1:12" x14ac:dyDescent="0.25">
      <c r="A87" t="str">
        <f>IF(Megrendelőlap!B101&lt;&gt;0,VLOOKUP(Megrendelőlap!B101,Anyaglista[#All],2,FALSE),"")</f>
        <v/>
      </c>
      <c r="B87" s="2" t="str">
        <f>IF(Megrendelőlap!C101&lt;&gt;0,Megrendelőlap!C101,"")</f>
        <v/>
      </c>
      <c r="C87" s="2" t="str">
        <f>IF(Megrendelőlap!D101&lt;&gt;0,Megrendelőlap!D101,"")</f>
        <v/>
      </c>
      <c r="D87" t="str">
        <f>IF(Megrendelőlap!E101&lt;&gt;0,Megrendelőlap!E101,"")</f>
        <v/>
      </c>
      <c r="E87" t="str">
        <f>IF(Megrendelőlap!K101&lt;&gt;0,Megrendelőlap!K101,"")</f>
        <v/>
      </c>
      <c r="F87" t="str">
        <f>IF(OR(Megrendelőlap!F101="Hossz",Megrendelőlap!F101="Nem",),"N",IF(OR(Megrendelőlap!F101="Nincs",Megrendelőlap!F101="Igen",),"I",""))</f>
        <v/>
      </c>
      <c r="G87" t="str">
        <f>IF(Anyaglista!G95=0,"",Anyaglista!G95)</f>
        <v/>
      </c>
      <c r="H87" t="str">
        <f>IF(Anyaglista!H95=0,"",Anyaglista!H95)</f>
        <v/>
      </c>
      <c r="I87" t="str">
        <f>IF(A87="","",VLOOKUP(A87,Anyaglista[[#All],[Anyagszám]:[ABS 2mm]],2,FALSE))</f>
        <v/>
      </c>
      <c r="J87" t="str">
        <f>IF(Anyaglista!I95=0,"",Anyaglista!I95)</f>
        <v/>
      </c>
      <c r="K87" t="str">
        <f>IF(Anyaglista!J95=0,"",Anyaglista!J95)</f>
        <v/>
      </c>
      <c r="L87" t="str">
        <f>IF(A87="","",VLOOKUP(A87,Anyaglista[[#All],[Anyagszám]:[ABS 2mm]],3,FALSE))</f>
        <v/>
      </c>
    </row>
    <row r="88" spans="1:12" x14ac:dyDescent="0.25">
      <c r="A88" t="str">
        <f>IF(Megrendelőlap!B102&lt;&gt;0,VLOOKUP(Megrendelőlap!B102,Anyaglista[#All],2,FALSE),"")</f>
        <v/>
      </c>
      <c r="B88" s="2" t="str">
        <f>IF(Megrendelőlap!C102&lt;&gt;0,Megrendelőlap!C102,"")</f>
        <v/>
      </c>
      <c r="C88" s="2" t="str">
        <f>IF(Megrendelőlap!D102&lt;&gt;0,Megrendelőlap!D102,"")</f>
        <v/>
      </c>
      <c r="D88" t="str">
        <f>IF(Megrendelőlap!E102&lt;&gt;0,Megrendelőlap!E102,"")</f>
        <v/>
      </c>
      <c r="E88" t="str">
        <f>IF(Megrendelőlap!K102&lt;&gt;0,Megrendelőlap!K102,"")</f>
        <v/>
      </c>
      <c r="F88" t="str">
        <f>IF(OR(Megrendelőlap!F102="Hossz",Megrendelőlap!F102="Nem",),"N",IF(OR(Megrendelőlap!F102="Nincs",Megrendelőlap!F102="Igen",),"I",""))</f>
        <v/>
      </c>
      <c r="G88" t="str">
        <f>IF(Anyaglista!G96=0,"",Anyaglista!G96)</f>
        <v/>
      </c>
      <c r="H88" t="str">
        <f>IF(Anyaglista!H96=0,"",Anyaglista!H96)</f>
        <v/>
      </c>
      <c r="I88" t="str">
        <f>IF(A88="","",VLOOKUP(A88,Anyaglista[[#All],[Anyagszám]:[ABS 2mm]],2,FALSE))</f>
        <v/>
      </c>
      <c r="J88" t="str">
        <f>IF(Anyaglista!I96=0,"",Anyaglista!I96)</f>
        <v/>
      </c>
      <c r="K88" t="str">
        <f>IF(Anyaglista!J96=0,"",Anyaglista!J96)</f>
        <v/>
      </c>
      <c r="L88" t="str">
        <f>IF(A88="","",VLOOKUP(A88,Anyaglista[[#All],[Anyagszám]:[ABS 2mm]],3,FALSE))</f>
        <v/>
      </c>
    </row>
    <row r="89" spans="1:12" x14ac:dyDescent="0.25">
      <c r="A89" t="str">
        <f>IF(Megrendelőlap!B103&lt;&gt;0,VLOOKUP(Megrendelőlap!B103,Anyaglista[#All],2,FALSE),"")</f>
        <v/>
      </c>
      <c r="B89" s="2" t="str">
        <f>IF(Megrendelőlap!C103&lt;&gt;0,Megrendelőlap!C103,"")</f>
        <v/>
      </c>
      <c r="C89" s="2" t="str">
        <f>IF(Megrendelőlap!D103&lt;&gt;0,Megrendelőlap!D103,"")</f>
        <v/>
      </c>
      <c r="D89" t="str">
        <f>IF(Megrendelőlap!E103&lt;&gt;0,Megrendelőlap!E103,"")</f>
        <v/>
      </c>
      <c r="E89" t="str">
        <f>IF(Megrendelőlap!K103&lt;&gt;0,Megrendelőlap!K103,"")</f>
        <v/>
      </c>
      <c r="F89" t="str">
        <f>IF(OR(Megrendelőlap!F103="Hossz",Megrendelőlap!F103="Nem",),"N",IF(OR(Megrendelőlap!F103="Nincs",Megrendelőlap!F103="Igen",),"I",""))</f>
        <v/>
      </c>
      <c r="G89" t="str">
        <f>IF(Anyaglista!G97=0,"",Anyaglista!G97)</f>
        <v/>
      </c>
      <c r="H89" t="str">
        <f>IF(Anyaglista!H97=0,"",Anyaglista!H97)</f>
        <v/>
      </c>
      <c r="I89" t="str">
        <f>IF(A89="","",VLOOKUP(A89,Anyaglista[[#All],[Anyagszám]:[ABS 2mm]],2,FALSE))</f>
        <v/>
      </c>
      <c r="J89" t="str">
        <f>IF(Anyaglista!I97=0,"",Anyaglista!I97)</f>
        <v/>
      </c>
      <c r="K89" t="str">
        <f>IF(Anyaglista!J97=0,"",Anyaglista!J97)</f>
        <v/>
      </c>
      <c r="L89" t="str">
        <f>IF(A89="","",VLOOKUP(A89,Anyaglista[[#All],[Anyagszám]:[ABS 2mm]],3,FALSE))</f>
        <v/>
      </c>
    </row>
    <row r="90" spans="1:12" x14ac:dyDescent="0.25">
      <c r="A90" t="str">
        <f>IF(Megrendelőlap!B104&lt;&gt;0,VLOOKUP(Megrendelőlap!B104,Anyaglista[#All],2,FALSE),"")</f>
        <v/>
      </c>
      <c r="B90" s="2" t="str">
        <f>IF(Megrendelőlap!C104&lt;&gt;0,Megrendelőlap!C104,"")</f>
        <v/>
      </c>
      <c r="C90" s="2" t="str">
        <f>IF(Megrendelőlap!D104&lt;&gt;0,Megrendelőlap!D104,"")</f>
        <v/>
      </c>
      <c r="D90" t="str">
        <f>IF(Megrendelőlap!E104&lt;&gt;0,Megrendelőlap!E104,"")</f>
        <v/>
      </c>
      <c r="E90" t="str">
        <f>IF(Megrendelőlap!K104&lt;&gt;0,Megrendelőlap!K104,"")</f>
        <v/>
      </c>
      <c r="F90" t="str">
        <f>IF(OR(Megrendelőlap!F104="Hossz",Megrendelőlap!F104="Nem",),"N",IF(OR(Megrendelőlap!F104="Nincs",Megrendelőlap!F104="Igen",),"I",""))</f>
        <v/>
      </c>
      <c r="G90" t="str">
        <f>IF(Anyaglista!G98=0,"",Anyaglista!G98)</f>
        <v/>
      </c>
      <c r="H90" t="str">
        <f>IF(Anyaglista!H98=0,"",Anyaglista!H98)</f>
        <v/>
      </c>
      <c r="I90" t="str">
        <f>IF(A90="","",VLOOKUP(A90,Anyaglista[[#All],[Anyagszám]:[ABS 2mm]],2,FALSE))</f>
        <v/>
      </c>
      <c r="J90" t="str">
        <f>IF(Anyaglista!I98=0,"",Anyaglista!I98)</f>
        <v/>
      </c>
      <c r="K90" t="str">
        <f>IF(Anyaglista!J98=0,"",Anyaglista!J98)</f>
        <v/>
      </c>
      <c r="L90" t="str">
        <f>IF(A90="","",VLOOKUP(A90,Anyaglista[[#All],[Anyagszám]:[ABS 2mm]],3,FALSE))</f>
        <v/>
      </c>
    </row>
    <row r="91" spans="1:12" x14ac:dyDescent="0.25">
      <c r="A91" t="str">
        <f>IF(Megrendelőlap!B105&lt;&gt;0,VLOOKUP(Megrendelőlap!B105,Anyaglista[#All],2,FALSE),"")</f>
        <v/>
      </c>
      <c r="B91" s="2" t="str">
        <f>IF(Megrendelőlap!C105&lt;&gt;0,Megrendelőlap!C105,"")</f>
        <v/>
      </c>
      <c r="C91" s="2" t="str">
        <f>IF(Megrendelőlap!D105&lt;&gt;0,Megrendelőlap!D105,"")</f>
        <v/>
      </c>
      <c r="D91" t="str">
        <f>IF(Megrendelőlap!E105&lt;&gt;0,Megrendelőlap!E105,"")</f>
        <v/>
      </c>
      <c r="E91" t="str">
        <f>IF(Megrendelőlap!K105&lt;&gt;0,Megrendelőlap!K105,"")</f>
        <v/>
      </c>
      <c r="F91" t="str">
        <f>IF(OR(Megrendelőlap!F105="Hossz",Megrendelőlap!F105="Nem",),"N",IF(OR(Megrendelőlap!F105="Nincs",Megrendelőlap!F105="Igen",),"I",""))</f>
        <v/>
      </c>
      <c r="G91" t="str">
        <f>IF(Anyaglista!G99=0,"",Anyaglista!G99)</f>
        <v/>
      </c>
      <c r="H91" t="str">
        <f>IF(Anyaglista!H99=0,"",Anyaglista!H99)</f>
        <v/>
      </c>
      <c r="I91" t="str">
        <f>IF(A91="","",VLOOKUP(A91,Anyaglista[[#All],[Anyagszám]:[ABS 2mm]],2,FALSE))</f>
        <v/>
      </c>
      <c r="J91" t="str">
        <f>IF(Anyaglista!I99=0,"",Anyaglista!I99)</f>
        <v/>
      </c>
      <c r="K91" t="str">
        <f>IF(Anyaglista!J99=0,"",Anyaglista!J99)</f>
        <v/>
      </c>
      <c r="L91" t="str">
        <f>IF(A91="","",VLOOKUP(A91,Anyaglista[[#All],[Anyagszám]:[ABS 2mm]],3,FALSE))</f>
        <v/>
      </c>
    </row>
    <row r="92" spans="1:12" x14ac:dyDescent="0.25">
      <c r="A92" t="str">
        <f>IF(Megrendelőlap!B106&lt;&gt;0,VLOOKUP(Megrendelőlap!B106,Anyaglista[#All],2,FALSE),"")</f>
        <v/>
      </c>
      <c r="B92" s="2" t="str">
        <f>IF(Megrendelőlap!C106&lt;&gt;0,Megrendelőlap!C106,"")</f>
        <v/>
      </c>
      <c r="C92" s="2" t="str">
        <f>IF(Megrendelőlap!D106&lt;&gt;0,Megrendelőlap!D106,"")</f>
        <v/>
      </c>
      <c r="D92" t="str">
        <f>IF(Megrendelőlap!E106&lt;&gt;0,Megrendelőlap!E106,"")</f>
        <v/>
      </c>
      <c r="E92" t="str">
        <f>IF(Megrendelőlap!K106&lt;&gt;0,Megrendelőlap!K106,"")</f>
        <v/>
      </c>
      <c r="F92" t="str">
        <f>IF(OR(Megrendelőlap!F106="Hossz",Megrendelőlap!F106="Nem",),"N",IF(OR(Megrendelőlap!F106="Nincs",Megrendelőlap!F106="Igen",),"I",""))</f>
        <v/>
      </c>
      <c r="G92" t="str">
        <f>IF(Anyaglista!G100=0,"",Anyaglista!G100)</f>
        <v/>
      </c>
      <c r="H92" t="str">
        <f>IF(Anyaglista!H100=0,"",Anyaglista!H100)</f>
        <v/>
      </c>
      <c r="I92" t="str">
        <f>IF(A92="","",VLOOKUP(A92,Anyaglista[[#All],[Anyagszám]:[ABS 2mm]],2,FALSE))</f>
        <v/>
      </c>
      <c r="J92" t="str">
        <f>IF(Anyaglista!I100=0,"",Anyaglista!I100)</f>
        <v/>
      </c>
      <c r="K92" t="str">
        <f>IF(Anyaglista!J100=0,"",Anyaglista!J100)</f>
        <v/>
      </c>
      <c r="L92" t="str">
        <f>IF(A92="","",VLOOKUP(A92,Anyaglista[[#All],[Anyagszám]:[ABS 2mm]],3,FALSE))</f>
        <v/>
      </c>
    </row>
    <row r="93" spans="1:12" x14ac:dyDescent="0.25">
      <c r="A93" t="str">
        <f>IF(Megrendelőlap!B107&lt;&gt;0,VLOOKUP(Megrendelőlap!B107,Anyaglista[#All],2,FALSE),"")</f>
        <v/>
      </c>
      <c r="B93" s="2" t="str">
        <f>IF(Megrendelőlap!C107&lt;&gt;0,Megrendelőlap!C107,"")</f>
        <v/>
      </c>
      <c r="C93" s="2" t="str">
        <f>IF(Megrendelőlap!D107&lt;&gt;0,Megrendelőlap!D107,"")</f>
        <v/>
      </c>
      <c r="D93" t="str">
        <f>IF(Megrendelőlap!E107&lt;&gt;0,Megrendelőlap!E107,"")</f>
        <v/>
      </c>
      <c r="E93" t="str">
        <f>IF(Megrendelőlap!K107&lt;&gt;0,Megrendelőlap!K107,"")</f>
        <v/>
      </c>
      <c r="F93" t="str">
        <f>IF(OR(Megrendelőlap!F107="Hossz",Megrendelőlap!F107="Nem",),"N",IF(OR(Megrendelőlap!F107="Nincs",Megrendelőlap!F107="Igen",),"I",""))</f>
        <v/>
      </c>
      <c r="G93" t="str">
        <f>IF(Anyaglista!G101=0,"",Anyaglista!G101)</f>
        <v/>
      </c>
      <c r="H93" t="str">
        <f>IF(Anyaglista!H101=0,"",Anyaglista!H101)</f>
        <v/>
      </c>
      <c r="I93" t="str">
        <f>IF(A93="","",VLOOKUP(A93,Anyaglista[[#All],[Anyagszám]:[ABS 2mm]],2,FALSE))</f>
        <v/>
      </c>
      <c r="J93" t="str">
        <f>IF(Anyaglista!I101=0,"",Anyaglista!I101)</f>
        <v/>
      </c>
      <c r="K93" t="str">
        <f>IF(Anyaglista!J101=0,"",Anyaglista!J101)</f>
        <v/>
      </c>
      <c r="L93" t="str">
        <f>IF(A93="","",VLOOKUP(A93,Anyaglista[[#All],[Anyagszám]:[ABS 2mm]],3,FALSE))</f>
        <v/>
      </c>
    </row>
    <row r="94" spans="1:12" x14ac:dyDescent="0.25">
      <c r="A94" t="str">
        <f>IF(Megrendelőlap!B108&lt;&gt;0,VLOOKUP(Megrendelőlap!B108,Anyaglista[#All],2,FALSE),"")</f>
        <v/>
      </c>
      <c r="B94" s="2" t="str">
        <f>IF(Megrendelőlap!C108&lt;&gt;0,Megrendelőlap!C108,"")</f>
        <v/>
      </c>
      <c r="C94" s="2" t="str">
        <f>IF(Megrendelőlap!D108&lt;&gt;0,Megrendelőlap!D108,"")</f>
        <v/>
      </c>
      <c r="D94" t="str">
        <f>IF(Megrendelőlap!E108&lt;&gt;0,Megrendelőlap!E108,"")</f>
        <v/>
      </c>
      <c r="E94" t="str">
        <f>IF(Megrendelőlap!K108&lt;&gt;0,Megrendelőlap!K108,"")</f>
        <v/>
      </c>
      <c r="F94" t="str">
        <f>IF(OR(Megrendelőlap!F108="Hossz",Megrendelőlap!F108="Nem",),"N",IF(OR(Megrendelőlap!F108="Nincs",Megrendelőlap!F108="Igen",),"I",""))</f>
        <v/>
      </c>
      <c r="G94" t="str">
        <f>IF(Anyaglista!G102=0,"",Anyaglista!G102)</f>
        <v/>
      </c>
      <c r="H94" t="str">
        <f>IF(Anyaglista!H102=0,"",Anyaglista!H102)</f>
        <v/>
      </c>
      <c r="I94" t="str">
        <f>IF(A94="","",VLOOKUP(A94,Anyaglista[[#All],[Anyagszám]:[ABS 2mm]],2,FALSE))</f>
        <v/>
      </c>
      <c r="J94" t="str">
        <f>IF(Anyaglista!I102=0,"",Anyaglista!I102)</f>
        <v/>
      </c>
      <c r="K94" t="str">
        <f>IF(Anyaglista!J102=0,"",Anyaglista!J102)</f>
        <v/>
      </c>
      <c r="L94" t="str">
        <f>IF(A94="","",VLOOKUP(A94,Anyaglista[[#All],[Anyagszám]:[ABS 2mm]],3,FALSE))</f>
        <v/>
      </c>
    </row>
    <row r="95" spans="1:12" x14ac:dyDescent="0.25">
      <c r="A95" t="str">
        <f>IF(Megrendelőlap!B109&lt;&gt;0,VLOOKUP(Megrendelőlap!B109,Anyaglista[#All],2,FALSE),"")</f>
        <v/>
      </c>
      <c r="B95" s="2" t="str">
        <f>IF(Megrendelőlap!C109&lt;&gt;0,Megrendelőlap!C109,"")</f>
        <v/>
      </c>
      <c r="C95" s="2" t="str">
        <f>IF(Megrendelőlap!D109&lt;&gt;0,Megrendelőlap!D109,"")</f>
        <v/>
      </c>
      <c r="D95" t="str">
        <f>IF(Megrendelőlap!E109&lt;&gt;0,Megrendelőlap!E109,"")</f>
        <v/>
      </c>
      <c r="E95" t="str">
        <f>IF(Megrendelőlap!K109&lt;&gt;0,Megrendelőlap!K109,"")</f>
        <v/>
      </c>
      <c r="F95" t="str">
        <f>IF(OR(Megrendelőlap!F109="Hossz",Megrendelőlap!F109="Nem",),"N",IF(OR(Megrendelőlap!F109="Nincs",Megrendelőlap!F109="Igen",),"I",""))</f>
        <v/>
      </c>
      <c r="G95" t="str">
        <f>IF(Anyaglista!G103=0,"",Anyaglista!G103)</f>
        <v/>
      </c>
      <c r="H95" t="str">
        <f>IF(Anyaglista!H103=0,"",Anyaglista!H103)</f>
        <v/>
      </c>
      <c r="I95" t="str">
        <f>IF(A95="","",VLOOKUP(A95,Anyaglista[[#All],[Anyagszám]:[ABS 2mm]],2,FALSE))</f>
        <v/>
      </c>
      <c r="J95" t="str">
        <f>IF(Anyaglista!I103=0,"",Anyaglista!I103)</f>
        <v/>
      </c>
      <c r="K95" t="str">
        <f>IF(Anyaglista!J103=0,"",Anyaglista!J103)</f>
        <v/>
      </c>
      <c r="L95" t="str">
        <f>IF(A95="","",VLOOKUP(A95,Anyaglista[[#All],[Anyagszám]:[ABS 2mm]],3,FALSE))</f>
        <v/>
      </c>
    </row>
    <row r="96" spans="1:12" x14ac:dyDescent="0.25">
      <c r="A96" t="str">
        <f>IF(Megrendelőlap!B110&lt;&gt;0,VLOOKUP(Megrendelőlap!B110,Anyaglista[#All],2,FALSE),"")</f>
        <v/>
      </c>
      <c r="B96" s="2" t="str">
        <f>IF(Megrendelőlap!C110&lt;&gt;0,Megrendelőlap!C110,"")</f>
        <v/>
      </c>
      <c r="C96" s="2" t="str">
        <f>IF(Megrendelőlap!D110&lt;&gt;0,Megrendelőlap!D110,"")</f>
        <v/>
      </c>
      <c r="D96" t="str">
        <f>IF(Megrendelőlap!E110&lt;&gt;0,Megrendelőlap!E110,"")</f>
        <v/>
      </c>
      <c r="E96" t="str">
        <f>IF(Megrendelőlap!K110&lt;&gt;0,Megrendelőlap!K110,"")</f>
        <v/>
      </c>
      <c r="F96" t="str">
        <f>IF(OR(Megrendelőlap!F110="Hossz",Megrendelőlap!F110="Nem",),"N",IF(OR(Megrendelőlap!F110="Nincs",Megrendelőlap!F110="Igen",),"I",""))</f>
        <v/>
      </c>
      <c r="G96" t="str">
        <f>IF(Anyaglista!G104=0,"",Anyaglista!G104)</f>
        <v/>
      </c>
      <c r="H96" t="str">
        <f>IF(Anyaglista!H104=0,"",Anyaglista!H104)</f>
        <v/>
      </c>
      <c r="I96" t="str">
        <f>IF(A96="","",VLOOKUP(A96,Anyaglista[[#All],[Anyagszám]:[ABS 2mm]],2,FALSE))</f>
        <v/>
      </c>
      <c r="J96" t="str">
        <f>IF(Anyaglista!I104=0,"",Anyaglista!I104)</f>
        <v/>
      </c>
      <c r="K96" t="str">
        <f>IF(Anyaglista!J104=0,"",Anyaglista!J104)</f>
        <v/>
      </c>
      <c r="L96" t="str">
        <f>IF(A96="","",VLOOKUP(A96,Anyaglista[[#All],[Anyagszám]:[ABS 2mm]],3,FALSE))</f>
        <v/>
      </c>
    </row>
    <row r="97" spans="1:12" x14ac:dyDescent="0.25">
      <c r="A97" t="str">
        <f>IF(Megrendelőlap!B111&lt;&gt;0,VLOOKUP(Megrendelőlap!B111,Anyaglista[#All],2,FALSE),"")</f>
        <v/>
      </c>
      <c r="B97" s="2" t="str">
        <f>IF(Megrendelőlap!C111&lt;&gt;0,Megrendelőlap!C111,"")</f>
        <v/>
      </c>
      <c r="C97" s="2" t="str">
        <f>IF(Megrendelőlap!D111&lt;&gt;0,Megrendelőlap!D111,"")</f>
        <v/>
      </c>
      <c r="D97" t="str">
        <f>IF(Megrendelőlap!E111&lt;&gt;0,Megrendelőlap!E111,"")</f>
        <v/>
      </c>
      <c r="E97" t="str">
        <f>IF(Megrendelőlap!K111&lt;&gt;0,Megrendelőlap!K111,"")</f>
        <v/>
      </c>
      <c r="F97" t="str">
        <f>IF(OR(Megrendelőlap!F111="Hossz",Megrendelőlap!F111="Nem",),"N",IF(OR(Megrendelőlap!F111="Nincs",Megrendelőlap!F111="Igen",),"I",""))</f>
        <v/>
      </c>
      <c r="G97" t="str">
        <f>IF(Anyaglista!G105=0,"",Anyaglista!G105)</f>
        <v/>
      </c>
      <c r="H97" t="str">
        <f>IF(Anyaglista!H105=0,"",Anyaglista!H105)</f>
        <v/>
      </c>
      <c r="I97" t="str">
        <f>IF(A97="","",VLOOKUP(A97,Anyaglista[[#All],[Anyagszám]:[ABS 2mm]],2,FALSE))</f>
        <v/>
      </c>
      <c r="J97" t="str">
        <f>IF(Anyaglista!I105=0,"",Anyaglista!I105)</f>
        <v/>
      </c>
      <c r="K97" t="str">
        <f>IF(Anyaglista!J105=0,"",Anyaglista!J105)</f>
        <v/>
      </c>
      <c r="L97" t="str">
        <f>IF(A97="","",VLOOKUP(A97,Anyaglista[[#All],[Anyagszám]:[ABS 2mm]],3,FALSE))</f>
        <v/>
      </c>
    </row>
    <row r="98" spans="1:12" x14ac:dyDescent="0.25">
      <c r="A98" t="str">
        <f>IF(Megrendelőlap!B112&lt;&gt;0,VLOOKUP(Megrendelőlap!B112,Anyaglista[#All],2,FALSE),"")</f>
        <v/>
      </c>
      <c r="B98" s="2" t="str">
        <f>IF(Megrendelőlap!C112&lt;&gt;0,Megrendelőlap!C112,"")</f>
        <v/>
      </c>
      <c r="C98" s="2" t="str">
        <f>IF(Megrendelőlap!D112&lt;&gt;0,Megrendelőlap!D112,"")</f>
        <v/>
      </c>
      <c r="D98" t="str">
        <f>IF(Megrendelőlap!E112&lt;&gt;0,Megrendelőlap!E112,"")</f>
        <v/>
      </c>
      <c r="E98" t="str">
        <f>IF(Megrendelőlap!K112&lt;&gt;0,Megrendelőlap!K112,"")</f>
        <v/>
      </c>
      <c r="F98" t="str">
        <f>IF(OR(Megrendelőlap!F112="Hossz",Megrendelőlap!F112="Nem",),"N",IF(OR(Megrendelőlap!F112="Nincs",Megrendelőlap!F112="Igen",),"I",""))</f>
        <v/>
      </c>
      <c r="G98" t="str">
        <f>IF(Anyaglista!G106=0,"",Anyaglista!G106)</f>
        <v/>
      </c>
      <c r="H98" t="str">
        <f>IF(Anyaglista!H106=0,"",Anyaglista!H106)</f>
        <v/>
      </c>
      <c r="I98" t="str">
        <f>IF(A98="","",VLOOKUP(A98,Anyaglista[[#All],[Anyagszám]:[ABS 2mm]],2,FALSE))</f>
        <v/>
      </c>
      <c r="J98" t="str">
        <f>IF(Anyaglista!I106=0,"",Anyaglista!I106)</f>
        <v/>
      </c>
      <c r="K98" t="str">
        <f>IF(Anyaglista!J106=0,"",Anyaglista!J106)</f>
        <v/>
      </c>
      <c r="L98" t="str">
        <f>IF(A98="","",VLOOKUP(A98,Anyaglista[[#All],[Anyagszám]:[ABS 2mm]],3,FALSE))</f>
        <v/>
      </c>
    </row>
    <row r="99" spans="1:12" x14ac:dyDescent="0.25">
      <c r="A99" t="str">
        <f>IF(Megrendelőlap!B113&lt;&gt;0,VLOOKUP(Megrendelőlap!B113,Anyaglista[#All],2,FALSE),"")</f>
        <v/>
      </c>
      <c r="B99" s="2" t="str">
        <f>IF(Megrendelőlap!C113&lt;&gt;0,Megrendelőlap!C113,"")</f>
        <v/>
      </c>
      <c r="C99" s="2" t="str">
        <f>IF(Megrendelőlap!D113&lt;&gt;0,Megrendelőlap!D113,"")</f>
        <v/>
      </c>
      <c r="D99" t="str">
        <f>IF(Megrendelőlap!E113&lt;&gt;0,Megrendelőlap!E113,"")</f>
        <v/>
      </c>
      <c r="E99" t="str">
        <f>IF(Megrendelőlap!K113&lt;&gt;0,Megrendelőlap!K113,"")</f>
        <v/>
      </c>
      <c r="F99" t="str">
        <f>IF(OR(Megrendelőlap!F113="Hossz",Megrendelőlap!F113="Nem",),"N",IF(OR(Megrendelőlap!F113="Nincs",Megrendelőlap!F113="Igen",),"I",""))</f>
        <v/>
      </c>
      <c r="G99" t="str">
        <f>IF(Anyaglista!G107=0,"",Anyaglista!G107)</f>
        <v/>
      </c>
      <c r="H99" t="str">
        <f>IF(Anyaglista!H107=0,"",Anyaglista!H107)</f>
        <v/>
      </c>
      <c r="I99" t="str">
        <f>IF(A99="","",VLOOKUP(A99,Anyaglista[[#All],[Anyagszám]:[ABS 2mm]],2,FALSE))</f>
        <v/>
      </c>
      <c r="J99" t="str">
        <f>IF(Anyaglista!I107=0,"",Anyaglista!I107)</f>
        <v/>
      </c>
      <c r="K99" t="str">
        <f>IF(Anyaglista!J107=0,"",Anyaglista!J107)</f>
        <v/>
      </c>
      <c r="L99" t="str">
        <f>IF(A99="","",VLOOKUP(A99,Anyaglista[[#All],[Anyagszám]:[ABS 2mm]],3,FALSE))</f>
        <v/>
      </c>
    </row>
    <row r="100" spans="1:12" x14ac:dyDescent="0.25">
      <c r="A100" t="str">
        <f>IF(Megrendelőlap!B114&lt;&gt;0,VLOOKUP(Megrendelőlap!B114,Anyaglista[#All],2,FALSE),"")</f>
        <v/>
      </c>
      <c r="B100" s="2" t="str">
        <f>IF(Megrendelőlap!C114&lt;&gt;0,Megrendelőlap!C114,"")</f>
        <v/>
      </c>
      <c r="C100" s="2" t="str">
        <f>IF(Megrendelőlap!D114&lt;&gt;0,Megrendelőlap!D114,"")</f>
        <v/>
      </c>
      <c r="D100" t="str">
        <f>IF(Megrendelőlap!E114&lt;&gt;0,Megrendelőlap!E114,"")</f>
        <v/>
      </c>
      <c r="E100" t="str">
        <f>IF(Megrendelőlap!K114&lt;&gt;0,Megrendelőlap!K114,"")</f>
        <v/>
      </c>
      <c r="F100" t="str">
        <f>IF(OR(Megrendelőlap!F114="Hossz",Megrendelőlap!F114="Nem",),"N",IF(OR(Megrendelőlap!F114="Nincs",Megrendelőlap!F114="Igen",),"I",""))</f>
        <v/>
      </c>
      <c r="G100" t="str">
        <f>IF(Anyaglista!G108=0,"",Anyaglista!G108)</f>
        <v/>
      </c>
      <c r="H100" t="str">
        <f>IF(Anyaglista!H108=0,"",Anyaglista!H108)</f>
        <v/>
      </c>
      <c r="I100" t="str">
        <f>IF(A100="","",VLOOKUP(A100,Anyaglista[[#All],[Anyagszám]:[ABS 2mm]],2,FALSE))</f>
        <v/>
      </c>
      <c r="J100" t="str">
        <f>IF(Anyaglista!I108=0,"",Anyaglista!I108)</f>
        <v/>
      </c>
      <c r="K100" t="str">
        <f>IF(Anyaglista!J108=0,"",Anyaglista!J108)</f>
        <v/>
      </c>
      <c r="L100" t="str">
        <f>IF(A100="","",VLOOKUP(A100,Anyaglista[[#All],[Anyagszám]:[ABS 2mm]],3,FALSE))</f>
        <v/>
      </c>
    </row>
    <row r="101" spans="1:12" x14ac:dyDescent="0.25">
      <c r="A101" t="str">
        <f>IF(Megrendelőlap!B115&lt;&gt;0,VLOOKUP(Megrendelőlap!B115,Anyaglista[#All],2,FALSE),"")</f>
        <v/>
      </c>
      <c r="B101" s="2" t="str">
        <f>IF(Megrendelőlap!C115&lt;&gt;0,Megrendelőlap!C115,"")</f>
        <v/>
      </c>
      <c r="C101" s="2" t="str">
        <f>IF(Megrendelőlap!D115&lt;&gt;0,Megrendelőlap!D115,"")</f>
        <v/>
      </c>
      <c r="D101" t="str">
        <f>IF(Megrendelőlap!E115&lt;&gt;0,Megrendelőlap!E115,"")</f>
        <v/>
      </c>
      <c r="E101" t="str">
        <f>IF(Megrendelőlap!K115&lt;&gt;0,Megrendelőlap!K115,"")</f>
        <v/>
      </c>
      <c r="F101" t="str">
        <f>IF(OR(Megrendelőlap!F115="Hossz",Megrendelőlap!F115="Nem",),"N",IF(OR(Megrendelőlap!F115="Nincs",Megrendelőlap!F115="Igen",),"I",""))</f>
        <v/>
      </c>
      <c r="G101" t="str">
        <f>IF(Anyaglista!G109=0,"",Anyaglista!G109)</f>
        <v/>
      </c>
      <c r="H101" t="str">
        <f>IF(Anyaglista!H109=0,"",Anyaglista!H109)</f>
        <v/>
      </c>
      <c r="I101" t="str">
        <f>IF(A101="","",VLOOKUP(A101,Anyaglista[[#All],[Anyagszám]:[ABS 2mm]],2,FALSE))</f>
        <v/>
      </c>
      <c r="J101" t="str">
        <f>IF(Anyaglista!I109=0,"",Anyaglista!I109)</f>
        <v/>
      </c>
      <c r="K101" t="str">
        <f>IF(Anyaglista!J109=0,"",Anyaglista!J109)</f>
        <v/>
      </c>
      <c r="L101" t="str">
        <f>IF(A101="","",VLOOKUP(A101,Anyaglista[[#All],[Anyagszám]:[ABS 2mm]],3,FALSE))</f>
        <v/>
      </c>
    </row>
    <row r="102" spans="1:12" x14ac:dyDescent="0.25">
      <c r="A102" t="str">
        <f>IF(Megrendelőlap!B116&lt;&gt;0,VLOOKUP(Megrendelőlap!B116,Anyaglista[#All],2,FALSE),"")</f>
        <v/>
      </c>
      <c r="B102" s="2" t="str">
        <f>IF(Megrendelőlap!C116&lt;&gt;0,Megrendelőlap!C116,"")</f>
        <v/>
      </c>
      <c r="C102" s="2" t="str">
        <f>IF(Megrendelőlap!D116&lt;&gt;0,Megrendelőlap!D116,"")</f>
        <v/>
      </c>
      <c r="D102" t="str">
        <f>IF(Megrendelőlap!E116&lt;&gt;0,Megrendelőlap!E116,"")</f>
        <v/>
      </c>
      <c r="E102" t="str">
        <f>IF(Megrendelőlap!K116&lt;&gt;0,Megrendelőlap!K116,"")</f>
        <v/>
      </c>
      <c r="F102" t="str">
        <f>IF(OR(Megrendelőlap!F116="Hossz",Megrendelőlap!F116="Nem",),"N",IF(OR(Megrendelőlap!F116="Nincs",Megrendelőlap!F116="Igen",),"I",""))</f>
        <v/>
      </c>
      <c r="G102" t="str">
        <f>IF(Anyaglista!G110=0,"",Anyaglista!G110)</f>
        <v/>
      </c>
      <c r="H102" t="str">
        <f>IF(Anyaglista!H110=0,"",Anyaglista!H110)</f>
        <v/>
      </c>
      <c r="I102" t="str">
        <f>IF(A102="","",VLOOKUP(A102,Anyaglista[[#All],[Anyagszám]:[ABS 2mm]],2,FALSE))</f>
        <v/>
      </c>
      <c r="J102" t="str">
        <f>IF(Anyaglista!I110=0,"",Anyaglista!I110)</f>
        <v/>
      </c>
      <c r="K102" t="str">
        <f>IF(Anyaglista!J110=0,"",Anyaglista!J110)</f>
        <v/>
      </c>
      <c r="L102" t="str">
        <f>IF(A102="","",VLOOKUP(A102,Anyaglista[[#All],[Anyagszám]:[ABS 2mm]],3,FALSE))</f>
        <v/>
      </c>
    </row>
    <row r="103" spans="1:12" x14ac:dyDescent="0.25">
      <c r="A103" t="str">
        <f>IF(Megrendelőlap!B117&lt;&gt;0,VLOOKUP(Megrendelőlap!B117,Anyaglista[#All],2,FALSE),"")</f>
        <v/>
      </c>
      <c r="B103" s="2" t="str">
        <f>IF(Megrendelőlap!C117&lt;&gt;0,Megrendelőlap!C117,"")</f>
        <v/>
      </c>
      <c r="C103" s="2" t="str">
        <f>IF(Megrendelőlap!D117&lt;&gt;0,Megrendelőlap!D117,"")</f>
        <v/>
      </c>
      <c r="D103" t="str">
        <f>IF(Megrendelőlap!E117&lt;&gt;0,Megrendelőlap!E117,"")</f>
        <v/>
      </c>
      <c r="E103" t="str">
        <f>IF(Megrendelőlap!K117&lt;&gt;0,Megrendelőlap!K117,"")</f>
        <v/>
      </c>
      <c r="F103" t="str">
        <f>IF(OR(Megrendelőlap!F117="Hossz",Megrendelőlap!F117="Nem",),"N",IF(OR(Megrendelőlap!F117="Nincs",Megrendelőlap!F117="Igen",),"I",""))</f>
        <v/>
      </c>
      <c r="G103" t="str">
        <f>IF(Anyaglista!G111=0,"",Anyaglista!G111)</f>
        <v/>
      </c>
      <c r="H103" t="str">
        <f>IF(Anyaglista!H111=0,"",Anyaglista!H111)</f>
        <v/>
      </c>
      <c r="I103" t="str">
        <f>IF(A103="","",VLOOKUP(A103,Anyaglista[[#All],[Anyagszám]:[ABS 2mm]],2,FALSE))</f>
        <v/>
      </c>
      <c r="J103" t="str">
        <f>IF(Anyaglista!I111=0,"",Anyaglista!I111)</f>
        <v/>
      </c>
      <c r="K103" t="str">
        <f>IF(Anyaglista!J111=0,"",Anyaglista!J111)</f>
        <v/>
      </c>
      <c r="L103" t="str">
        <f>IF(A103="","",VLOOKUP(A103,Anyaglista[[#All],[Anyagszám]:[ABS 2mm]],3,FALSE))</f>
        <v/>
      </c>
    </row>
    <row r="104" spans="1:12" x14ac:dyDescent="0.25">
      <c r="A104" t="str">
        <f>IF(Megrendelőlap!B118&lt;&gt;0,VLOOKUP(Megrendelőlap!B118,Anyaglista[#All],2,FALSE),"")</f>
        <v/>
      </c>
      <c r="B104" s="2" t="str">
        <f>IF(Megrendelőlap!C118&lt;&gt;0,Megrendelőlap!C118,"")</f>
        <v/>
      </c>
      <c r="C104" s="2" t="str">
        <f>IF(Megrendelőlap!D118&lt;&gt;0,Megrendelőlap!D118,"")</f>
        <v/>
      </c>
      <c r="D104" t="str">
        <f>IF(Megrendelőlap!E118&lt;&gt;0,Megrendelőlap!E118,"")</f>
        <v/>
      </c>
      <c r="E104" t="str">
        <f>IF(Megrendelőlap!K118&lt;&gt;0,Megrendelőlap!K118,"")</f>
        <v/>
      </c>
      <c r="F104" t="str">
        <f>IF(OR(Megrendelőlap!F118="Hossz",Megrendelőlap!F118="Nem",),"N",IF(OR(Megrendelőlap!F118="Nincs",Megrendelőlap!F118="Igen",),"I",""))</f>
        <v/>
      </c>
      <c r="G104" t="str">
        <f>IF(Anyaglista!G112=0,"",Anyaglista!G112)</f>
        <v/>
      </c>
      <c r="H104" t="str">
        <f>IF(Anyaglista!H112=0,"",Anyaglista!H112)</f>
        <v/>
      </c>
      <c r="I104" t="str">
        <f>IF(A104="","",VLOOKUP(A104,Anyaglista[[#All],[Anyagszám]:[ABS 2mm]],2,FALSE))</f>
        <v/>
      </c>
      <c r="J104" t="str">
        <f>IF(Anyaglista!I112=0,"",Anyaglista!I112)</f>
        <v/>
      </c>
      <c r="K104" t="str">
        <f>IF(Anyaglista!J112=0,"",Anyaglista!J112)</f>
        <v/>
      </c>
      <c r="L104" t="str">
        <f>IF(A104="","",VLOOKUP(A104,Anyaglista[[#All],[Anyagszám]:[ABS 2mm]],3,FALSE))</f>
        <v/>
      </c>
    </row>
    <row r="105" spans="1:12" x14ac:dyDescent="0.25">
      <c r="A105" t="str">
        <f>IF(Megrendelőlap!B119&lt;&gt;0,VLOOKUP(Megrendelőlap!B119,Anyaglista[#All],2,FALSE),"")</f>
        <v/>
      </c>
      <c r="B105" s="2" t="str">
        <f>IF(Megrendelőlap!C119&lt;&gt;0,Megrendelőlap!C119,"")</f>
        <v/>
      </c>
      <c r="C105" s="2" t="str">
        <f>IF(Megrendelőlap!D119&lt;&gt;0,Megrendelőlap!D119,"")</f>
        <v/>
      </c>
      <c r="D105" t="str">
        <f>IF(Megrendelőlap!E119&lt;&gt;0,Megrendelőlap!E119,"")</f>
        <v/>
      </c>
      <c r="E105" t="str">
        <f>IF(Megrendelőlap!K119&lt;&gt;0,Megrendelőlap!K119,"")</f>
        <v/>
      </c>
      <c r="F105" t="str">
        <f>IF(OR(Megrendelőlap!F119="Hossz",Megrendelőlap!F119="Nem",),"N",IF(OR(Megrendelőlap!F119="Nincs",Megrendelőlap!F119="Igen",),"I",""))</f>
        <v/>
      </c>
      <c r="G105" t="str">
        <f>IF(Anyaglista!G113=0,"",Anyaglista!G113)</f>
        <v/>
      </c>
      <c r="H105" t="str">
        <f>IF(Anyaglista!H113=0,"",Anyaglista!H113)</f>
        <v/>
      </c>
      <c r="I105" t="str">
        <f>IF(A105="","",VLOOKUP(A105,Anyaglista[[#All],[Anyagszám]:[ABS 2mm]],2,FALSE))</f>
        <v/>
      </c>
      <c r="J105" t="str">
        <f>IF(Anyaglista!I113=0,"",Anyaglista!I113)</f>
        <v/>
      </c>
      <c r="K105" t="str">
        <f>IF(Anyaglista!J113=0,"",Anyaglista!J113)</f>
        <v/>
      </c>
      <c r="L105" t="str">
        <f>IF(A105="","",VLOOKUP(A105,Anyaglista[[#All],[Anyagszám]:[ABS 2mm]],3,FALSE))</f>
        <v/>
      </c>
    </row>
    <row r="106" spans="1:12" x14ac:dyDescent="0.25">
      <c r="A106" t="str">
        <f>IF(Megrendelőlap!B120&lt;&gt;0,VLOOKUP(Megrendelőlap!B120,Anyaglista[#All],2,FALSE),"")</f>
        <v/>
      </c>
      <c r="B106" s="2" t="str">
        <f>IF(Megrendelőlap!C120&lt;&gt;0,Megrendelőlap!C120,"")</f>
        <v/>
      </c>
      <c r="C106" s="2" t="str">
        <f>IF(Megrendelőlap!D120&lt;&gt;0,Megrendelőlap!D120,"")</f>
        <v/>
      </c>
      <c r="D106" t="str">
        <f>IF(Megrendelőlap!E120&lt;&gt;0,Megrendelőlap!E120,"")</f>
        <v/>
      </c>
      <c r="E106" t="str">
        <f>IF(Megrendelőlap!K120&lt;&gt;0,Megrendelőlap!K120,"")</f>
        <v/>
      </c>
      <c r="F106" t="str">
        <f>IF(OR(Megrendelőlap!F120="Hossz",Megrendelőlap!F120="Nem",),"N",IF(OR(Megrendelőlap!F120="Nincs",Megrendelőlap!F120="Igen",),"I",""))</f>
        <v/>
      </c>
      <c r="G106" t="str">
        <f>IF(Anyaglista!G114=0,"",Anyaglista!G114)</f>
        <v/>
      </c>
      <c r="H106" t="str">
        <f>IF(Anyaglista!H114=0,"",Anyaglista!H114)</f>
        <v/>
      </c>
      <c r="I106" t="str">
        <f>IF(A106="","",VLOOKUP(A106,Anyaglista[[#All],[Anyagszám]:[ABS 2mm]],2,FALSE))</f>
        <v/>
      </c>
      <c r="J106" t="str">
        <f>IF(Anyaglista!I114=0,"",Anyaglista!I114)</f>
        <v/>
      </c>
      <c r="K106" t="str">
        <f>IF(Anyaglista!J114=0,"",Anyaglista!J114)</f>
        <v/>
      </c>
      <c r="L106" t="str">
        <f>IF(A106="","",VLOOKUP(A106,Anyaglista[[#All],[Anyagszám]:[ABS 2mm]],3,FALSE))</f>
        <v/>
      </c>
    </row>
    <row r="107" spans="1:12" x14ac:dyDescent="0.25">
      <c r="A107" t="str">
        <f>IF(Megrendelőlap!B121&lt;&gt;0,VLOOKUP(Megrendelőlap!B121,Anyaglista[#All],2,FALSE),"")</f>
        <v/>
      </c>
      <c r="B107" s="2" t="str">
        <f>IF(Megrendelőlap!C121&lt;&gt;0,Megrendelőlap!C121,"")</f>
        <v/>
      </c>
      <c r="C107" s="2" t="str">
        <f>IF(Megrendelőlap!D121&lt;&gt;0,Megrendelőlap!D121,"")</f>
        <v/>
      </c>
      <c r="D107" t="str">
        <f>IF(Megrendelőlap!E121&lt;&gt;0,Megrendelőlap!E121,"")</f>
        <v/>
      </c>
      <c r="E107" t="str">
        <f>IF(Megrendelőlap!K121&lt;&gt;0,Megrendelőlap!K121,"")</f>
        <v/>
      </c>
      <c r="F107" t="str">
        <f>IF(OR(Megrendelőlap!F121="Hossz",Megrendelőlap!F121="Nem",),"N",IF(OR(Megrendelőlap!F121="Nincs",Megrendelőlap!F121="Igen",),"I",""))</f>
        <v/>
      </c>
      <c r="G107" t="str">
        <f>IF(Anyaglista!G115=0,"",Anyaglista!G115)</f>
        <v/>
      </c>
      <c r="H107" t="str">
        <f>IF(Anyaglista!H115=0,"",Anyaglista!H115)</f>
        <v/>
      </c>
      <c r="I107" t="str">
        <f>IF(A107="","",VLOOKUP(A107,Anyaglista[[#All],[Anyagszám]:[ABS 2mm]],2,FALSE))</f>
        <v/>
      </c>
      <c r="J107" t="str">
        <f>IF(Anyaglista!I115=0,"",Anyaglista!I115)</f>
        <v/>
      </c>
      <c r="K107" t="str">
        <f>IF(Anyaglista!J115=0,"",Anyaglista!J115)</f>
        <v/>
      </c>
      <c r="L107" t="str">
        <f>IF(A107="","",VLOOKUP(A107,Anyaglista[[#All],[Anyagszám]:[ABS 2mm]],3,FALSE))</f>
        <v/>
      </c>
    </row>
    <row r="108" spans="1:12" x14ac:dyDescent="0.25">
      <c r="A108" t="str">
        <f>IF(Megrendelőlap!B122&lt;&gt;0,VLOOKUP(Megrendelőlap!B122,Anyaglista[#All],2,FALSE),"")</f>
        <v/>
      </c>
      <c r="B108" s="2" t="str">
        <f>IF(Megrendelőlap!C122&lt;&gt;0,Megrendelőlap!C122,"")</f>
        <v/>
      </c>
      <c r="C108" s="2" t="str">
        <f>IF(Megrendelőlap!D122&lt;&gt;0,Megrendelőlap!D122,"")</f>
        <v/>
      </c>
      <c r="D108" t="str">
        <f>IF(Megrendelőlap!E122&lt;&gt;0,Megrendelőlap!E122,"")</f>
        <v/>
      </c>
      <c r="E108" t="str">
        <f>IF(Megrendelőlap!K122&lt;&gt;0,Megrendelőlap!K122,"")</f>
        <v/>
      </c>
      <c r="F108" t="str">
        <f>IF(OR(Megrendelőlap!F122="Hossz",Megrendelőlap!F122="Nem",),"N",IF(OR(Megrendelőlap!F122="Nincs",Megrendelőlap!F122="Igen",),"I",""))</f>
        <v/>
      </c>
      <c r="G108" t="str">
        <f>IF(Anyaglista!G116=0,"",Anyaglista!G116)</f>
        <v/>
      </c>
      <c r="H108" t="str">
        <f>IF(Anyaglista!H116=0,"",Anyaglista!H116)</f>
        <v/>
      </c>
      <c r="I108" t="str">
        <f>IF(A108="","",VLOOKUP(A108,Anyaglista[[#All],[Anyagszám]:[ABS 2mm]],2,FALSE))</f>
        <v/>
      </c>
      <c r="J108" t="str">
        <f>IF(Anyaglista!I116=0,"",Anyaglista!I116)</f>
        <v/>
      </c>
      <c r="K108" t="str">
        <f>IF(Anyaglista!J116=0,"",Anyaglista!J116)</f>
        <v/>
      </c>
      <c r="L108" t="str">
        <f>IF(A108="","",VLOOKUP(A108,Anyaglista[[#All],[Anyagszám]:[ABS 2mm]],3,FALSE))</f>
        <v/>
      </c>
    </row>
    <row r="109" spans="1:12" x14ac:dyDescent="0.25">
      <c r="A109" t="str">
        <f>IF(Megrendelőlap!B123&lt;&gt;0,VLOOKUP(Megrendelőlap!B123,Anyaglista[#All],2,FALSE),"")</f>
        <v/>
      </c>
      <c r="B109" s="2" t="str">
        <f>IF(Megrendelőlap!C123&lt;&gt;0,Megrendelőlap!C123,"")</f>
        <v/>
      </c>
      <c r="C109" s="2" t="str">
        <f>IF(Megrendelőlap!D123&lt;&gt;0,Megrendelőlap!D123,"")</f>
        <v/>
      </c>
      <c r="D109" t="str">
        <f>IF(Megrendelőlap!E123&lt;&gt;0,Megrendelőlap!E123,"")</f>
        <v/>
      </c>
      <c r="E109" t="str">
        <f>IF(Megrendelőlap!K123&lt;&gt;0,Megrendelőlap!K123,"")</f>
        <v/>
      </c>
      <c r="F109" t="str">
        <f>IF(OR(Megrendelőlap!F123="Hossz",Megrendelőlap!F123="Nem",),"N",IF(OR(Megrendelőlap!F123="Nincs",Megrendelőlap!F123="Igen",),"I",""))</f>
        <v/>
      </c>
      <c r="G109" t="str">
        <f>IF(Anyaglista!G117=0,"",Anyaglista!G117)</f>
        <v/>
      </c>
      <c r="H109" t="str">
        <f>IF(Anyaglista!H117=0,"",Anyaglista!H117)</f>
        <v/>
      </c>
      <c r="I109" t="str">
        <f>IF(A109="","",VLOOKUP(A109,Anyaglista[[#All],[Anyagszám]:[ABS 2mm]],2,FALSE))</f>
        <v/>
      </c>
      <c r="J109" t="str">
        <f>IF(Anyaglista!I117=0,"",Anyaglista!I117)</f>
        <v/>
      </c>
      <c r="K109" t="str">
        <f>IF(Anyaglista!J117=0,"",Anyaglista!J117)</f>
        <v/>
      </c>
      <c r="L109" t="str">
        <f>IF(A109="","",VLOOKUP(A109,Anyaglista[[#All],[Anyagszám]:[ABS 2mm]],3,FALSE))</f>
        <v/>
      </c>
    </row>
    <row r="110" spans="1:12" x14ac:dyDescent="0.25">
      <c r="A110" t="str">
        <f>IF(Megrendelőlap!B124&lt;&gt;0,VLOOKUP(Megrendelőlap!B124,Anyaglista[#All],2,FALSE),"")</f>
        <v/>
      </c>
      <c r="B110" s="2" t="str">
        <f>IF(Megrendelőlap!C124&lt;&gt;0,Megrendelőlap!C124,"")</f>
        <v/>
      </c>
      <c r="C110" s="2" t="str">
        <f>IF(Megrendelőlap!D124&lt;&gt;0,Megrendelőlap!D124,"")</f>
        <v/>
      </c>
      <c r="D110" t="str">
        <f>IF(Megrendelőlap!E124&lt;&gt;0,Megrendelőlap!E124,"")</f>
        <v/>
      </c>
      <c r="E110" t="str">
        <f>IF(Megrendelőlap!K124&lt;&gt;0,Megrendelőlap!K124,"")</f>
        <v/>
      </c>
      <c r="F110" t="str">
        <f>IF(OR(Megrendelőlap!F124="Hossz",Megrendelőlap!F124="Nem",),"N",IF(OR(Megrendelőlap!F124="Nincs",Megrendelőlap!F124="Igen",),"I",""))</f>
        <v/>
      </c>
      <c r="G110" t="str">
        <f>IF(Anyaglista!G118=0,"",Anyaglista!G118)</f>
        <v/>
      </c>
      <c r="H110" t="str">
        <f>IF(Anyaglista!H118=0,"",Anyaglista!H118)</f>
        <v/>
      </c>
      <c r="I110" t="str">
        <f>IF(A110="","",VLOOKUP(A110,Anyaglista[[#All],[Anyagszám]:[ABS 2mm]],2,FALSE))</f>
        <v/>
      </c>
      <c r="J110" t="str">
        <f>IF(Anyaglista!I118=0,"",Anyaglista!I118)</f>
        <v/>
      </c>
      <c r="K110" t="str">
        <f>IF(Anyaglista!J118=0,"",Anyaglista!J118)</f>
        <v/>
      </c>
      <c r="L110" t="str">
        <f>IF(A110="","",VLOOKUP(A110,Anyaglista[[#All],[Anyagszám]:[ABS 2mm]],3,FALSE))</f>
        <v/>
      </c>
    </row>
    <row r="111" spans="1:12" x14ac:dyDescent="0.25">
      <c r="A111" t="str">
        <f>IF(Megrendelőlap!B125&lt;&gt;0,VLOOKUP(Megrendelőlap!B125,Anyaglista[#All],2,FALSE),"")</f>
        <v/>
      </c>
      <c r="B111" s="2" t="str">
        <f>IF(Megrendelőlap!C125&lt;&gt;0,Megrendelőlap!C125,"")</f>
        <v/>
      </c>
      <c r="C111" s="2" t="str">
        <f>IF(Megrendelőlap!D125&lt;&gt;0,Megrendelőlap!D125,"")</f>
        <v/>
      </c>
      <c r="D111" t="str">
        <f>IF(Megrendelőlap!E125&lt;&gt;0,Megrendelőlap!E125,"")</f>
        <v/>
      </c>
      <c r="E111" t="str">
        <f>IF(Megrendelőlap!K125&lt;&gt;0,Megrendelőlap!K125,"")</f>
        <v/>
      </c>
      <c r="F111" t="str">
        <f>IF(OR(Megrendelőlap!F125="Hossz",Megrendelőlap!F125="Nem",),"N",IF(OR(Megrendelőlap!F125="Nincs",Megrendelőlap!F125="Igen",),"I",""))</f>
        <v/>
      </c>
      <c r="G111" t="str">
        <f>IF(Anyaglista!G119=0,"",Anyaglista!G119)</f>
        <v/>
      </c>
      <c r="H111" t="str">
        <f>IF(Anyaglista!H119=0,"",Anyaglista!H119)</f>
        <v/>
      </c>
      <c r="I111" t="str">
        <f>IF(A111="","",VLOOKUP(A111,Anyaglista[[#All],[Anyagszám]:[ABS 2mm]],2,FALSE))</f>
        <v/>
      </c>
      <c r="J111" t="str">
        <f>IF(Anyaglista!I119=0,"",Anyaglista!I119)</f>
        <v/>
      </c>
      <c r="K111" t="str">
        <f>IF(Anyaglista!J119=0,"",Anyaglista!J119)</f>
        <v/>
      </c>
      <c r="L111" t="str">
        <f>IF(A111="","",VLOOKUP(A111,Anyaglista[[#All],[Anyagszám]:[ABS 2mm]],3,FALSE))</f>
        <v/>
      </c>
    </row>
    <row r="112" spans="1:12" x14ac:dyDescent="0.25">
      <c r="A112" t="str">
        <f>IF(Megrendelőlap!B126&lt;&gt;0,VLOOKUP(Megrendelőlap!B126,Anyaglista[#All],2,FALSE),"")</f>
        <v/>
      </c>
      <c r="B112" s="2" t="str">
        <f>IF(Megrendelőlap!C126&lt;&gt;0,Megrendelőlap!C126,"")</f>
        <v/>
      </c>
      <c r="C112" s="2" t="str">
        <f>IF(Megrendelőlap!D126&lt;&gt;0,Megrendelőlap!D126,"")</f>
        <v/>
      </c>
      <c r="D112" t="str">
        <f>IF(Megrendelőlap!E126&lt;&gt;0,Megrendelőlap!E126,"")</f>
        <v/>
      </c>
      <c r="E112" t="str">
        <f>IF(Megrendelőlap!K126&lt;&gt;0,Megrendelőlap!K126,"")</f>
        <v/>
      </c>
      <c r="F112" t="str">
        <f>IF(OR(Megrendelőlap!F126="Hossz",Megrendelőlap!F126="Nem",),"N",IF(OR(Megrendelőlap!F126="Nincs",Megrendelőlap!F126="Igen",),"I",""))</f>
        <v/>
      </c>
      <c r="G112" t="str">
        <f>IF(Anyaglista!G120=0,"",Anyaglista!G120)</f>
        <v/>
      </c>
      <c r="H112" t="str">
        <f>IF(Anyaglista!H120=0,"",Anyaglista!H120)</f>
        <v/>
      </c>
      <c r="I112" t="str">
        <f>IF(A112="","",VLOOKUP(A112,Anyaglista[[#All],[Anyagszám]:[ABS 2mm]],2,FALSE))</f>
        <v/>
      </c>
      <c r="J112" t="str">
        <f>IF(Anyaglista!I120=0,"",Anyaglista!I120)</f>
        <v/>
      </c>
      <c r="K112" t="str">
        <f>IF(Anyaglista!J120=0,"",Anyaglista!J120)</f>
        <v/>
      </c>
      <c r="L112" t="str">
        <f>IF(A112="","",VLOOKUP(A112,Anyaglista[[#All],[Anyagszám]:[ABS 2mm]],3,FALSE))</f>
        <v/>
      </c>
    </row>
    <row r="113" spans="1:12" x14ac:dyDescent="0.25">
      <c r="A113" t="str">
        <f>IF(Megrendelőlap!B127&lt;&gt;0,VLOOKUP(Megrendelőlap!B127,Anyaglista[#All],2,FALSE),"")</f>
        <v/>
      </c>
      <c r="B113" s="2" t="str">
        <f>IF(Megrendelőlap!C127&lt;&gt;0,Megrendelőlap!C127,"")</f>
        <v/>
      </c>
      <c r="C113" s="2" t="str">
        <f>IF(Megrendelőlap!D127&lt;&gt;0,Megrendelőlap!D127,"")</f>
        <v/>
      </c>
      <c r="D113" t="str">
        <f>IF(Megrendelőlap!E127&lt;&gt;0,Megrendelőlap!E127,"")</f>
        <v/>
      </c>
      <c r="E113" t="str">
        <f>IF(Megrendelőlap!K127&lt;&gt;0,Megrendelőlap!K127,"")</f>
        <v/>
      </c>
      <c r="F113" t="str">
        <f>IF(OR(Megrendelőlap!F127="Hossz",Megrendelőlap!F127="Nem",),"N",IF(OR(Megrendelőlap!F127="Nincs",Megrendelőlap!F127="Igen",),"I",""))</f>
        <v/>
      </c>
      <c r="G113" t="str">
        <f>IF(Anyaglista!G121=0,"",Anyaglista!G121)</f>
        <v/>
      </c>
      <c r="H113" t="str">
        <f>IF(Anyaglista!H121=0,"",Anyaglista!H121)</f>
        <v/>
      </c>
      <c r="I113" t="str">
        <f>IF(A113="","",VLOOKUP(A113,Anyaglista[[#All],[Anyagszám]:[ABS 2mm]],2,FALSE))</f>
        <v/>
      </c>
      <c r="J113" t="str">
        <f>IF(Anyaglista!I121=0,"",Anyaglista!I121)</f>
        <v/>
      </c>
      <c r="K113" t="str">
        <f>IF(Anyaglista!J121=0,"",Anyaglista!J121)</f>
        <v/>
      </c>
      <c r="L113" t="str">
        <f>IF(A113="","",VLOOKUP(A113,Anyaglista[[#All],[Anyagszám]:[ABS 2mm]],3,FALSE))</f>
        <v/>
      </c>
    </row>
    <row r="114" spans="1:12" x14ac:dyDescent="0.25">
      <c r="A114" t="str">
        <f>IF(Megrendelőlap!B128&lt;&gt;0,VLOOKUP(Megrendelőlap!B128,Anyaglista[#All],2,FALSE),"")</f>
        <v/>
      </c>
      <c r="B114" s="2" t="str">
        <f>IF(Megrendelőlap!C128&lt;&gt;0,Megrendelőlap!C128,"")</f>
        <v/>
      </c>
      <c r="C114" s="2" t="str">
        <f>IF(Megrendelőlap!D128&lt;&gt;0,Megrendelőlap!D128,"")</f>
        <v/>
      </c>
      <c r="D114" t="str">
        <f>IF(Megrendelőlap!E128&lt;&gt;0,Megrendelőlap!E128,"")</f>
        <v/>
      </c>
      <c r="E114" t="str">
        <f>IF(Megrendelőlap!K128&lt;&gt;0,Megrendelőlap!K128,"")</f>
        <v/>
      </c>
      <c r="F114" t="str">
        <f>IF(OR(Megrendelőlap!F128="Hossz",Megrendelőlap!F128="Nem",),"N",IF(OR(Megrendelőlap!F128="Nincs",Megrendelőlap!F128="Igen",),"I",""))</f>
        <v/>
      </c>
      <c r="G114" t="str">
        <f>IF(Anyaglista!G122=0,"",Anyaglista!G122)</f>
        <v/>
      </c>
      <c r="H114" t="str">
        <f>IF(Anyaglista!H122=0,"",Anyaglista!H122)</f>
        <v/>
      </c>
      <c r="I114" t="str">
        <f>IF(A114="","",VLOOKUP(A114,Anyaglista[[#All],[Anyagszám]:[ABS 2mm]],2,FALSE))</f>
        <v/>
      </c>
      <c r="J114" t="str">
        <f>IF(Anyaglista!I122=0,"",Anyaglista!I122)</f>
        <v/>
      </c>
      <c r="K114" t="str">
        <f>IF(Anyaglista!J122=0,"",Anyaglista!J122)</f>
        <v/>
      </c>
      <c r="L114" t="str">
        <f>IF(A114="","",VLOOKUP(A114,Anyaglista[[#All],[Anyagszám]:[ABS 2mm]],3,FALSE))</f>
        <v/>
      </c>
    </row>
    <row r="115" spans="1:12" x14ac:dyDescent="0.25">
      <c r="A115" t="str">
        <f>IF(Megrendelőlap!B129&lt;&gt;0,VLOOKUP(Megrendelőlap!B129,Anyaglista[#All],2,FALSE),"")</f>
        <v/>
      </c>
      <c r="B115" s="2" t="str">
        <f>IF(Megrendelőlap!C129&lt;&gt;0,Megrendelőlap!C129,"")</f>
        <v/>
      </c>
      <c r="C115" s="2" t="str">
        <f>IF(Megrendelőlap!D129&lt;&gt;0,Megrendelőlap!D129,"")</f>
        <v/>
      </c>
      <c r="D115" t="str">
        <f>IF(Megrendelőlap!E129&lt;&gt;0,Megrendelőlap!E129,"")</f>
        <v/>
      </c>
      <c r="E115" t="str">
        <f>IF(Megrendelőlap!K129&lt;&gt;0,Megrendelőlap!K129,"")</f>
        <v/>
      </c>
      <c r="F115" t="str">
        <f>IF(OR(Megrendelőlap!F129="Hossz",Megrendelőlap!F129="Nem",),"N",IF(OR(Megrendelőlap!F129="Nincs",Megrendelőlap!F129="Igen",),"I",""))</f>
        <v/>
      </c>
      <c r="G115" t="str">
        <f>IF(Anyaglista!G123=0,"",Anyaglista!G123)</f>
        <v/>
      </c>
      <c r="H115" t="str">
        <f>IF(Anyaglista!H123=0,"",Anyaglista!H123)</f>
        <v/>
      </c>
      <c r="I115" t="str">
        <f>IF(A115="","",VLOOKUP(A115,Anyaglista[[#All],[Anyagszám]:[ABS 2mm]],2,FALSE))</f>
        <v/>
      </c>
      <c r="J115" t="str">
        <f>IF(Anyaglista!I123=0,"",Anyaglista!I123)</f>
        <v/>
      </c>
      <c r="K115" t="str">
        <f>IF(Anyaglista!J123=0,"",Anyaglista!J123)</f>
        <v/>
      </c>
      <c r="L115" t="str">
        <f>IF(A115="","",VLOOKUP(A115,Anyaglista[[#All],[Anyagszám]:[ABS 2mm]],3,FALSE))</f>
        <v/>
      </c>
    </row>
    <row r="116" spans="1:12" x14ac:dyDescent="0.25">
      <c r="A116" t="str">
        <f>IF(Megrendelőlap!B130&lt;&gt;0,VLOOKUP(Megrendelőlap!B130,Anyaglista[#All],2,FALSE),"")</f>
        <v/>
      </c>
      <c r="B116" s="2" t="str">
        <f>IF(Megrendelőlap!C130&lt;&gt;0,Megrendelőlap!C130,"")</f>
        <v/>
      </c>
      <c r="C116" s="2" t="str">
        <f>IF(Megrendelőlap!D130&lt;&gt;0,Megrendelőlap!D130,"")</f>
        <v/>
      </c>
      <c r="D116" t="str">
        <f>IF(Megrendelőlap!E130&lt;&gt;0,Megrendelőlap!E130,"")</f>
        <v/>
      </c>
      <c r="E116" t="str">
        <f>IF(Megrendelőlap!K130&lt;&gt;0,Megrendelőlap!K130,"")</f>
        <v/>
      </c>
      <c r="F116" t="str">
        <f>IF(OR(Megrendelőlap!F130="Hossz",Megrendelőlap!F130="Nem",),"N",IF(OR(Megrendelőlap!F130="Nincs",Megrendelőlap!F130="Igen",),"I",""))</f>
        <v/>
      </c>
      <c r="G116" t="str">
        <f>IF(Anyaglista!G124=0,"",Anyaglista!G124)</f>
        <v/>
      </c>
      <c r="H116" t="str">
        <f>IF(Anyaglista!H124=0,"",Anyaglista!H124)</f>
        <v/>
      </c>
      <c r="I116" t="str">
        <f>IF(A116="","",VLOOKUP(A116,Anyaglista[[#All],[Anyagszám]:[ABS 2mm]],2,FALSE))</f>
        <v/>
      </c>
      <c r="J116" t="str">
        <f>IF(Anyaglista!I124=0,"",Anyaglista!I124)</f>
        <v/>
      </c>
      <c r="K116" t="str">
        <f>IF(Anyaglista!J124=0,"",Anyaglista!J124)</f>
        <v/>
      </c>
      <c r="L116" t="str">
        <f>IF(A116="","",VLOOKUP(A116,Anyaglista[[#All],[Anyagszám]:[ABS 2mm]],3,FALSE))</f>
        <v/>
      </c>
    </row>
    <row r="117" spans="1:12" x14ac:dyDescent="0.25">
      <c r="A117" t="str">
        <f>IF(Megrendelőlap!B131&lt;&gt;0,VLOOKUP(Megrendelőlap!B131,Anyaglista[#All],2,FALSE),"")</f>
        <v/>
      </c>
      <c r="B117" s="2" t="str">
        <f>IF(Megrendelőlap!C131&lt;&gt;0,Megrendelőlap!C131,"")</f>
        <v/>
      </c>
      <c r="C117" s="2" t="str">
        <f>IF(Megrendelőlap!D131&lt;&gt;0,Megrendelőlap!D131,"")</f>
        <v/>
      </c>
      <c r="D117" t="str">
        <f>IF(Megrendelőlap!E131&lt;&gt;0,Megrendelőlap!E131,"")</f>
        <v/>
      </c>
      <c r="E117" t="str">
        <f>IF(Megrendelőlap!K131&lt;&gt;0,Megrendelőlap!K131,"")</f>
        <v/>
      </c>
      <c r="F117" t="str">
        <f>IF(OR(Megrendelőlap!F131="Hossz",Megrendelőlap!F131="Nem",),"N",IF(OR(Megrendelőlap!F131="Nincs",Megrendelőlap!F131="Igen",),"I",""))</f>
        <v/>
      </c>
      <c r="G117" t="str">
        <f>IF(Anyaglista!G125=0,"",Anyaglista!G125)</f>
        <v/>
      </c>
      <c r="H117" t="str">
        <f>IF(Anyaglista!H125=0,"",Anyaglista!H125)</f>
        <v/>
      </c>
      <c r="I117" t="str">
        <f>IF(A117="","",VLOOKUP(A117,Anyaglista[[#All],[Anyagszám]:[ABS 2mm]],2,FALSE))</f>
        <v/>
      </c>
      <c r="J117" t="str">
        <f>IF(Anyaglista!I125=0,"",Anyaglista!I125)</f>
        <v/>
      </c>
      <c r="K117" t="str">
        <f>IF(Anyaglista!J125=0,"",Anyaglista!J125)</f>
        <v/>
      </c>
      <c r="L117" t="str">
        <f>IF(A117="","",VLOOKUP(A117,Anyaglista[[#All],[Anyagszám]:[ABS 2mm]],3,FALSE))</f>
        <v/>
      </c>
    </row>
    <row r="118" spans="1:12" x14ac:dyDescent="0.25">
      <c r="A118" t="str">
        <f>IF(Megrendelőlap!B132&lt;&gt;0,VLOOKUP(Megrendelőlap!B132,Anyaglista[#All],2,FALSE),"")</f>
        <v/>
      </c>
      <c r="B118" s="2" t="str">
        <f>IF(Megrendelőlap!C132&lt;&gt;0,Megrendelőlap!C132,"")</f>
        <v/>
      </c>
      <c r="C118" s="2" t="str">
        <f>IF(Megrendelőlap!D132&lt;&gt;0,Megrendelőlap!D132,"")</f>
        <v/>
      </c>
      <c r="D118" t="str">
        <f>IF(Megrendelőlap!E132&lt;&gt;0,Megrendelőlap!E132,"")</f>
        <v/>
      </c>
      <c r="E118" t="str">
        <f>IF(Megrendelőlap!K132&lt;&gt;0,Megrendelőlap!K132,"")</f>
        <v/>
      </c>
      <c r="F118" t="str">
        <f>IF(OR(Megrendelőlap!F132="Hossz",Megrendelőlap!F132="Nem",),"N",IF(OR(Megrendelőlap!F132="Nincs",Megrendelőlap!F132="Igen",),"I",""))</f>
        <v/>
      </c>
      <c r="G118" t="str">
        <f>IF(Anyaglista!G126=0,"",Anyaglista!G126)</f>
        <v/>
      </c>
      <c r="H118" t="str">
        <f>IF(Anyaglista!H126=0,"",Anyaglista!H126)</f>
        <v/>
      </c>
      <c r="I118" t="str">
        <f>IF(A118="","",VLOOKUP(A118,Anyaglista[[#All],[Anyagszám]:[ABS 2mm]],2,FALSE))</f>
        <v/>
      </c>
      <c r="J118" t="str">
        <f>IF(Anyaglista!I126=0,"",Anyaglista!I126)</f>
        <v/>
      </c>
      <c r="K118" t="str">
        <f>IF(Anyaglista!J126=0,"",Anyaglista!J126)</f>
        <v/>
      </c>
      <c r="L118" t="str">
        <f>IF(A118="","",VLOOKUP(A118,Anyaglista[[#All],[Anyagszám]:[ABS 2mm]],3,FALSE))</f>
        <v/>
      </c>
    </row>
    <row r="119" spans="1:12" x14ac:dyDescent="0.25">
      <c r="A119" t="str">
        <f>IF(Megrendelőlap!B133&lt;&gt;0,VLOOKUP(Megrendelőlap!B133,Anyaglista[#All],2,FALSE),"")</f>
        <v/>
      </c>
      <c r="B119" s="2" t="str">
        <f>IF(Megrendelőlap!C133&lt;&gt;0,Megrendelőlap!C133,"")</f>
        <v/>
      </c>
      <c r="C119" s="2" t="str">
        <f>IF(Megrendelőlap!D133&lt;&gt;0,Megrendelőlap!D133,"")</f>
        <v/>
      </c>
      <c r="D119" t="str">
        <f>IF(Megrendelőlap!E133&lt;&gt;0,Megrendelőlap!E133,"")</f>
        <v/>
      </c>
      <c r="E119" t="str">
        <f>IF(Megrendelőlap!K133&lt;&gt;0,Megrendelőlap!K133,"")</f>
        <v/>
      </c>
      <c r="F119" t="str">
        <f>IF(OR(Megrendelőlap!F133="Hossz",Megrendelőlap!F133="Nem",),"N",IF(OR(Megrendelőlap!F133="Nincs",Megrendelőlap!F133="Igen",),"I",""))</f>
        <v/>
      </c>
      <c r="G119" t="str">
        <f>IF(Anyaglista!G127=0,"",Anyaglista!G127)</f>
        <v/>
      </c>
      <c r="H119" t="str">
        <f>IF(Anyaglista!H127=0,"",Anyaglista!H127)</f>
        <v/>
      </c>
      <c r="I119" t="str">
        <f>IF(A119="","",VLOOKUP(A119,Anyaglista[[#All],[Anyagszám]:[ABS 2mm]],2,FALSE))</f>
        <v/>
      </c>
      <c r="J119" t="str">
        <f>IF(Anyaglista!I127=0,"",Anyaglista!I127)</f>
        <v/>
      </c>
      <c r="K119" t="str">
        <f>IF(Anyaglista!J127=0,"",Anyaglista!J127)</f>
        <v/>
      </c>
      <c r="L119" t="str">
        <f>IF(A119="","",VLOOKUP(A119,Anyaglista[[#All],[Anyagszám]:[ABS 2mm]],3,FALSE))</f>
        <v/>
      </c>
    </row>
    <row r="120" spans="1:12" x14ac:dyDescent="0.25">
      <c r="A120" t="str">
        <f>IF(Megrendelőlap!B134&lt;&gt;0,VLOOKUP(Megrendelőlap!B134,Anyaglista[#All],2,FALSE),"")</f>
        <v/>
      </c>
      <c r="B120" s="2" t="str">
        <f>IF(Megrendelőlap!C134&lt;&gt;0,Megrendelőlap!C134,"")</f>
        <v/>
      </c>
      <c r="C120" s="2" t="str">
        <f>IF(Megrendelőlap!D134&lt;&gt;0,Megrendelőlap!D134,"")</f>
        <v/>
      </c>
      <c r="D120" t="str">
        <f>IF(Megrendelőlap!E134&lt;&gt;0,Megrendelőlap!E134,"")</f>
        <v/>
      </c>
      <c r="E120" t="str">
        <f>IF(Megrendelőlap!K134&lt;&gt;0,Megrendelőlap!K134,"")</f>
        <v/>
      </c>
      <c r="F120" t="str">
        <f>IF(OR(Megrendelőlap!F134="Hossz",Megrendelőlap!F134="Nem",),"N",IF(OR(Megrendelőlap!F134="Nincs",Megrendelőlap!F134="Igen",),"I",""))</f>
        <v/>
      </c>
      <c r="G120" t="str">
        <f>IF(Anyaglista!G128=0,"",Anyaglista!G128)</f>
        <v/>
      </c>
      <c r="H120" t="str">
        <f>IF(Anyaglista!H128=0,"",Anyaglista!H128)</f>
        <v/>
      </c>
      <c r="I120" t="str">
        <f>IF(A120="","",VLOOKUP(A120,Anyaglista[[#All],[Anyagszám]:[ABS 2mm]],2,FALSE))</f>
        <v/>
      </c>
      <c r="J120" t="str">
        <f>IF(Anyaglista!I128=0,"",Anyaglista!I128)</f>
        <v/>
      </c>
      <c r="K120" t="str">
        <f>IF(Anyaglista!J128=0,"",Anyaglista!J128)</f>
        <v/>
      </c>
      <c r="L120" t="str">
        <f>IF(A120="","",VLOOKUP(A120,Anyaglista[[#All],[Anyagszám]:[ABS 2mm]],3,FALSE))</f>
        <v/>
      </c>
    </row>
    <row r="121" spans="1:12" x14ac:dyDescent="0.25">
      <c r="A121" t="str">
        <f>IF(Megrendelőlap!B135&lt;&gt;0,VLOOKUP(Megrendelőlap!B135,Anyaglista[#All],2,FALSE),"")</f>
        <v/>
      </c>
      <c r="B121" s="2" t="str">
        <f>IF(Megrendelőlap!C135&lt;&gt;0,Megrendelőlap!C135,"")</f>
        <v/>
      </c>
      <c r="C121" s="2" t="str">
        <f>IF(Megrendelőlap!D135&lt;&gt;0,Megrendelőlap!D135,"")</f>
        <v/>
      </c>
      <c r="D121" t="str">
        <f>IF(Megrendelőlap!E135&lt;&gt;0,Megrendelőlap!E135,"")</f>
        <v/>
      </c>
      <c r="E121" t="str">
        <f>IF(Megrendelőlap!K135&lt;&gt;0,Megrendelőlap!K135,"")</f>
        <v/>
      </c>
      <c r="F121" t="str">
        <f>IF(OR(Megrendelőlap!F135="Hossz",Megrendelőlap!F135="Nem",),"N",IF(OR(Megrendelőlap!F135="Nincs",Megrendelőlap!F135="Igen",),"I",""))</f>
        <v/>
      </c>
      <c r="G121" t="str">
        <f>IF(Anyaglista!G129=0,"",Anyaglista!G129)</f>
        <v/>
      </c>
      <c r="H121" t="str">
        <f>IF(Anyaglista!H129=0,"",Anyaglista!H129)</f>
        <v/>
      </c>
      <c r="I121" t="str">
        <f>IF(A121="","",VLOOKUP(A121,Anyaglista[[#All],[Anyagszám]:[ABS 2mm]],2,FALSE))</f>
        <v/>
      </c>
      <c r="J121" t="str">
        <f>IF(Anyaglista!I129=0,"",Anyaglista!I129)</f>
        <v/>
      </c>
      <c r="K121" t="str">
        <f>IF(Anyaglista!J129=0,"",Anyaglista!J129)</f>
        <v/>
      </c>
      <c r="L121" t="str">
        <f>IF(A121="","",VLOOKUP(A121,Anyaglista[[#All],[Anyagszám]:[ABS 2mm]],3,FALSE))</f>
        <v/>
      </c>
    </row>
    <row r="122" spans="1:12" x14ac:dyDescent="0.25">
      <c r="A122" t="str">
        <f>IF(Megrendelőlap!B136&lt;&gt;0,VLOOKUP(Megrendelőlap!B136,Anyaglista[#All],2,FALSE),"")</f>
        <v/>
      </c>
      <c r="B122" s="2" t="str">
        <f>IF(Megrendelőlap!C136&lt;&gt;0,Megrendelőlap!C136,"")</f>
        <v/>
      </c>
      <c r="C122" s="2" t="str">
        <f>IF(Megrendelőlap!D136&lt;&gt;0,Megrendelőlap!D136,"")</f>
        <v/>
      </c>
      <c r="D122" t="str">
        <f>IF(Megrendelőlap!E136&lt;&gt;0,Megrendelőlap!E136,"")</f>
        <v/>
      </c>
      <c r="E122" t="str">
        <f>IF(Megrendelőlap!K136&lt;&gt;0,Megrendelőlap!K136,"")</f>
        <v/>
      </c>
      <c r="F122" t="str">
        <f>IF(OR(Megrendelőlap!F136="Hossz",Megrendelőlap!F136="Nem",),"N",IF(OR(Megrendelőlap!F136="Nincs",Megrendelőlap!F136="Igen",),"I",""))</f>
        <v/>
      </c>
      <c r="G122" t="str">
        <f>IF(Anyaglista!G130=0,"",Anyaglista!G130)</f>
        <v/>
      </c>
      <c r="H122" t="str">
        <f>IF(Anyaglista!H130=0,"",Anyaglista!H130)</f>
        <v/>
      </c>
      <c r="I122" t="str">
        <f>IF(A122="","",VLOOKUP(A122,Anyaglista[[#All],[Anyagszám]:[ABS 2mm]],2,FALSE))</f>
        <v/>
      </c>
      <c r="J122" t="str">
        <f>IF(Anyaglista!I130=0,"",Anyaglista!I130)</f>
        <v/>
      </c>
      <c r="K122" t="str">
        <f>IF(Anyaglista!J130=0,"",Anyaglista!J130)</f>
        <v/>
      </c>
      <c r="L122" t="str">
        <f>IF(A122="","",VLOOKUP(A122,Anyaglista[[#All],[Anyagszám]:[ABS 2mm]],3,FALSE))</f>
        <v/>
      </c>
    </row>
    <row r="123" spans="1:12" x14ac:dyDescent="0.25">
      <c r="A123" t="str">
        <f>IF(Megrendelőlap!B137&lt;&gt;0,VLOOKUP(Megrendelőlap!B137,Anyaglista[#All],2,FALSE),"")</f>
        <v/>
      </c>
      <c r="B123" s="2" t="str">
        <f>IF(Megrendelőlap!C137&lt;&gt;0,Megrendelőlap!C137,"")</f>
        <v/>
      </c>
      <c r="C123" s="2" t="str">
        <f>IF(Megrendelőlap!D137&lt;&gt;0,Megrendelőlap!D137,"")</f>
        <v/>
      </c>
      <c r="D123" t="str">
        <f>IF(Megrendelőlap!E137&lt;&gt;0,Megrendelőlap!E137,"")</f>
        <v/>
      </c>
      <c r="E123" t="str">
        <f>IF(Megrendelőlap!K137&lt;&gt;0,Megrendelőlap!K137,"")</f>
        <v/>
      </c>
      <c r="F123" t="str">
        <f>IF(OR(Megrendelőlap!F137="Hossz",Megrendelőlap!F137="Nem",),"N",IF(OR(Megrendelőlap!F137="Nincs",Megrendelőlap!F137="Igen",),"I",""))</f>
        <v/>
      </c>
      <c r="G123" t="str">
        <f>IF(Anyaglista!G131=0,"",Anyaglista!G131)</f>
        <v/>
      </c>
      <c r="H123" t="str">
        <f>IF(Anyaglista!H131=0,"",Anyaglista!H131)</f>
        <v/>
      </c>
      <c r="I123" t="str">
        <f>IF(A123="","",VLOOKUP(A123,Anyaglista[[#All],[Anyagszám]:[ABS 2mm]],2,FALSE))</f>
        <v/>
      </c>
      <c r="J123" t="str">
        <f>IF(Anyaglista!I131=0,"",Anyaglista!I131)</f>
        <v/>
      </c>
      <c r="K123" t="str">
        <f>IF(Anyaglista!J131=0,"",Anyaglista!J131)</f>
        <v/>
      </c>
      <c r="L123" t="str">
        <f>IF(A123="","",VLOOKUP(A123,Anyaglista[[#All],[Anyagszám]:[ABS 2mm]],3,FALSE))</f>
        <v/>
      </c>
    </row>
    <row r="124" spans="1:12" x14ac:dyDescent="0.25">
      <c r="A124" t="str">
        <f>IF(Megrendelőlap!B138&lt;&gt;0,VLOOKUP(Megrendelőlap!B138,Anyaglista[#All],2,FALSE),"")</f>
        <v/>
      </c>
      <c r="B124" s="2" t="str">
        <f>IF(Megrendelőlap!C138&lt;&gt;0,Megrendelőlap!C138,"")</f>
        <v/>
      </c>
      <c r="C124" s="2" t="str">
        <f>IF(Megrendelőlap!D138&lt;&gt;0,Megrendelőlap!D138,"")</f>
        <v/>
      </c>
      <c r="D124" t="str">
        <f>IF(Megrendelőlap!E138&lt;&gt;0,Megrendelőlap!E138,"")</f>
        <v/>
      </c>
      <c r="E124" t="str">
        <f>IF(Megrendelőlap!K138&lt;&gt;0,Megrendelőlap!K138,"")</f>
        <v/>
      </c>
      <c r="F124" t="str">
        <f>IF(OR(Megrendelőlap!F138="Hossz",Megrendelőlap!F138="Nem",),"N",IF(OR(Megrendelőlap!F138="Nincs",Megrendelőlap!F138="Igen",),"I",""))</f>
        <v/>
      </c>
      <c r="G124" t="str">
        <f>IF(Anyaglista!G132=0,"",Anyaglista!G132)</f>
        <v/>
      </c>
      <c r="H124" t="str">
        <f>IF(Anyaglista!H132=0,"",Anyaglista!H132)</f>
        <v/>
      </c>
      <c r="I124" t="str">
        <f>IF(A124="","",VLOOKUP(A124,Anyaglista[[#All],[Anyagszám]:[ABS 2mm]],2,FALSE))</f>
        <v/>
      </c>
      <c r="J124" t="str">
        <f>IF(Anyaglista!I132=0,"",Anyaglista!I132)</f>
        <v/>
      </c>
      <c r="K124" t="str">
        <f>IF(Anyaglista!J132=0,"",Anyaglista!J132)</f>
        <v/>
      </c>
      <c r="L124" t="str">
        <f>IF(A124="","",VLOOKUP(A124,Anyaglista[[#All],[Anyagszám]:[ABS 2mm]],3,FALSE))</f>
        <v/>
      </c>
    </row>
    <row r="125" spans="1:12" x14ac:dyDescent="0.25">
      <c r="A125" t="str">
        <f>IF(Megrendelőlap!B139&lt;&gt;0,VLOOKUP(Megrendelőlap!B139,Anyaglista[#All],2,FALSE),"")</f>
        <v/>
      </c>
      <c r="B125" s="2" t="str">
        <f>IF(Megrendelőlap!C139&lt;&gt;0,Megrendelőlap!C139,"")</f>
        <v/>
      </c>
      <c r="C125" s="2" t="str">
        <f>IF(Megrendelőlap!D139&lt;&gt;0,Megrendelőlap!D139,"")</f>
        <v/>
      </c>
      <c r="D125" t="str">
        <f>IF(Megrendelőlap!E139&lt;&gt;0,Megrendelőlap!E139,"")</f>
        <v/>
      </c>
      <c r="E125" t="str">
        <f>IF(Megrendelőlap!K139&lt;&gt;0,Megrendelőlap!K139,"")</f>
        <v/>
      </c>
      <c r="F125" t="str">
        <f>IF(OR(Megrendelőlap!F139="Hossz",Megrendelőlap!F139="Nem",),"N",IF(OR(Megrendelőlap!F139="Nincs",Megrendelőlap!F139="Igen",),"I",""))</f>
        <v/>
      </c>
      <c r="G125" t="str">
        <f>IF(Anyaglista!G133=0,"",Anyaglista!G133)</f>
        <v/>
      </c>
      <c r="H125" t="str">
        <f>IF(Anyaglista!H133=0,"",Anyaglista!H133)</f>
        <v/>
      </c>
      <c r="I125" t="str">
        <f>IF(A125="","",VLOOKUP(A125,Anyaglista[[#All],[Anyagszám]:[ABS 2mm]],2,FALSE))</f>
        <v/>
      </c>
      <c r="J125" t="str">
        <f>IF(Anyaglista!I133=0,"",Anyaglista!I133)</f>
        <v/>
      </c>
      <c r="K125" t="str">
        <f>IF(Anyaglista!J133=0,"",Anyaglista!J133)</f>
        <v/>
      </c>
      <c r="L125" t="str">
        <f>IF(A125="","",VLOOKUP(A125,Anyaglista[[#All],[Anyagszám]:[ABS 2mm]],3,FALSE))</f>
        <v/>
      </c>
    </row>
    <row r="126" spans="1:12" x14ac:dyDescent="0.25">
      <c r="A126" t="str">
        <f>IF(Megrendelőlap!B140&lt;&gt;0,VLOOKUP(Megrendelőlap!B140,Anyaglista[#All],2,FALSE),"")</f>
        <v/>
      </c>
      <c r="B126" s="2" t="str">
        <f>IF(Megrendelőlap!C140&lt;&gt;0,Megrendelőlap!C140,"")</f>
        <v/>
      </c>
      <c r="C126" s="2" t="str">
        <f>IF(Megrendelőlap!D140&lt;&gt;0,Megrendelőlap!D140,"")</f>
        <v/>
      </c>
      <c r="D126" t="str">
        <f>IF(Megrendelőlap!E140&lt;&gt;0,Megrendelőlap!E140,"")</f>
        <v/>
      </c>
      <c r="E126" t="str">
        <f>IF(Megrendelőlap!K140&lt;&gt;0,Megrendelőlap!K140,"")</f>
        <v/>
      </c>
      <c r="F126" t="str">
        <f>IF(OR(Megrendelőlap!F140="Hossz",Megrendelőlap!F140="Nem",),"N",IF(OR(Megrendelőlap!F140="Nincs",Megrendelőlap!F140="Igen",),"I",""))</f>
        <v/>
      </c>
      <c r="G126" t="str">
        <f>IF(Anyaglista!G134=0,"",Anyaglista!G134)</f>
        <v/>
      </c>
      <c r="H126" t="str">
        <f>IF(Anyaglista!H134=0,"",Anyaglista!H134)</f>
        <v/>
      </c>
      <c r="I126" t="str">
        <f>IF(A126="","",VLOOKUP(A126,Anyaglista[[#All],[Anyagszám]:[ABS 2mm]],2,FALSE))</f>
        <v/>
      </c>
      <c r="J126" t="str">
        <f>IF(Anyaglista!I134=0,"",Anyaglista!I134)</f>
        <v/>
      </c>
      <c r="K126" t="str">
        <f>IF(Anyaglista!J134=0,"",Anyaglista!J134)</f>
        <v/>
      </c>
      <c r="L126" t="str">
        <f>IF(A126="","",VLOOKUP(A126,Anyaglista[[#All],[Anyagszám]:[ABS 2mm]],3,FALSE))</f>
        <v/>
      </c>
    </row>
    <row r="127" spans="1:12" x14ac:dyDescent="0.25">
      <c r="A127" t="str">
        <f>IF(Megrendelőlap!B141&lt;&gt;0,VLOOKUP(Megrendelőlap!B141,Anyaglista[#All],2,FALSE),"")</f>
        <v/>
      </c>
      <c r="B127" s="2" t="str">
        <f>IF(Megrendelőlap!C141&lt;&gt;0,Megrendelőlap!C141,"")</f>
        <v/>
      </c>
      <c r="C127" s="2" t="str">
        <f>IF(Megrendelőlap!D141&lt;&gt;0,Megrendelőlap!D141,"")</f>
        <v/>
      </c>
      <c r="D127" t="str">
        <f>IF(Megrendelőlap!E141&lt;&gt;0,Megrendelőlap!E141,"")</f>
        <v/>
      </c>
      <c r="E127" t="str">
        <f>IF(Megrendelőlap!K141&lt;&gt;0,Megrendelőlap!K141,"")</f>
        <v/>
      </c>
      <c r="F127" t="str">
        <f>IF(OR(Megrendelőlap!F141="Hossz",Megrendelőlap!F141="Nem",),"N",IF(OR(Megrendelőlap!F141="Nincs",Megrendelőlap!F141="Igen",),"I",""))</f>
        <v/>
      </c>
      <c r="G127" t="str">
        <f>IF(Anyaglista!G135=0,"",Anyaglista!G135)</f>
        <v/>
      </c>
      <c r="H127" t="str">
        <f>IF(Anyaglista!H135=0,"",Anyaglista!H135)</f>
        <v/>
      </c>
      <c r="I127" t="str">
        <f>IF(A127="","",VLOOKUP(A127,Anyaglista[[#All],[Anyagszám]:[ABS 2mm]],2,FALSE))</f>
        <v/>
      </c>
      <c r="J127" t="str">
        <f>IF(Anyaglista!I135=0,"",Anyaglista!I135)</f>
        <v/>
      </c>
      <c r="K127" t="str">
        <f>IF(Anyaglista!J135=0,"",Anyaglista!J135)</f>
        <v/>
      </c>
      <c r="L127" t="str">
        <f>IF(A127="","",VLOOKUP(A127,Anyaglista[[#All],[Anyagszám]:[ABS 2mm]],3,FALSE))</f>
        <v/>
      </c>
    </row>
    <row r="128" spans="1:12" x14ac:dyDescent="0.25">
      <c r="A128" t="str">
        <f>IF(Megrendelőlap!B142&lt;&gt;0,VLOOKUP(Megrendelőlap!B142,Anyaglista[#All],2,FALSE),"")</f>
        <v/>
      </c>
      <c r="B128" s="2" t="str">
        <f>IF(Megrendelőlap!C142&lt;&gt;0,Megrendelőlap!C142,"")</f>
        <v/>
      </c>
      <c r="C128" s="2" t="str">
        <f>IF(Megrendelőlap!D142&lt;&gt;0,Megrendelőlap!D142,"")</f>
        <v/>
      </c>
      <c r="D128" t="str">
        <f>IF(Megrendelőlap!E142&lt;&gt;0,Megrendelőlap!E142,"")</f>
        <v/>
      </c>
      <c r="E128" t="str">
        <f>IF(Megrendelőlap!K142&lt;&gt;0,Megrendelőlap!K142,"")</f>
        <v/>
      </c>
      <c r="F128" t="str">
        <f>IF(OR(Megrendelőlap!F142="Hossz",Megrendelőlap!F142="Nem",),"N",IF(OR(Megrendelőlap!F142="Nincs",Megrendelőlap!F142="Igen",),"I",""))</f>
        <v/>
      </c>
      <c r="G128" t="str">
        <f>IF(Anyaglista!G136=0,"",Anyaglista!G136)</f>
        <v/>
      </c>
      <c r="H128" t="str">
        <f>IF(Anyaglista!H136=0,"",Anyaglista!H136)</f>
        <v/>
      </c>
      <c r="I128" t="str">
        <f>IF(A128="","",VLOOKUP(A128,Anyaglista[[#All],[Anyagszám]:[ABS 2mm]],2,FALSE))</f>
        <v/>
      </c>
      <c r="J128" t="str">
        <f>IF(Anyaglista!I136=0,"",Anyaglista!I136)</f>
        <v/>
      </c>
      <c r="K128" t="str">
        <f>IF(Anyaglista!J136=0,"",Anyaglista!J136)</f>
        <v/>
      </c>
      <c r="L128" t="str">
        <f>IF(A128="","",VLOOKUP(A128,Anyaglista[[#All],[Anyagszám]:[ABS 2mm]],3,FALSE))</f>
        <v/>
      </c>
    </row>
    <row r="129" spans="1:12" x14ac:dyDescent="0.25">
      <c r="A129" t="str">
        <f>IF(Megrendelőlap!B143&lt;&gt;0,VLOOKUP(Megrendelőlap!B143,Anyaglista[#All],2,FALSE),"")</f>
        <v/>
      </c>
      <c r="B129" s="2" t="str">
        <f>IF(Megrendelőlap!C143&lt;&gt;0,Megrendelőlap!C143,"")</f>
        <v/>
      </c>
      <c r="C129" s="2" t="str">
        <f>IF(Megrendelőlap!D143&lt;&gt;0,Megrendelőlap!D143,"")</f>
        <v/>
      </c>
      <c r="D129" t="str">
        <f>IF(Megrendelőlap!E143&lt;&gt;0,Megrendelőlap!E143,"")</f>
        <v/>
      </c>
      <c r="E129" t="str">
        <f>IF(Megrendelőlap!K143&lt;&gt;0,Megrendelőlap!K143,"")</f>
        <v/>
      </c>
      <c r="F129" t="str">
        <f>IF(OR(Megrendelőlap!F143="Hossz",Megrendelőlap!F143="Nem",),"N",IF(OR(Megrendelőlap!F143="Nincs",Megrendelőlap!F143="Igen",),"I",""))</f>
        <v/>
      </c>
      <c r="G129" t="str">
        <f>IF(Anyaglista!G137=0,"",Anyaglista!G137)</f>
        <v/>
      </c>
      <c r="H129" t="str">
        <f>IF(Anyaglista!H137=0,"",Anyaglista!H137)</f>
        <v/>
      </c>
      <c r="I129" t="str">
        <f>IF(A129="","",VLOOKUP(A129,Anyaglista[[#All],[Anyagszám]:[ABS 2mm]],2,FALSE))</f>
        <v/>
      </c>
      <c r="J129" t="str">
        <f>IF(Anyaglista!I137=0,"",Anyaglista!I137)</f>
        <v/>
      </c>
      <c r="K129" t="str">
        <f>IF(Anyaglista!J137=0,"",Anyaglista!J137)</f>
        <v/>
      </c>
      <c r="L129" t="str">
        <f>IF(A129="","",VLOOKUP(A129,Anyaglista[[#All],[Anyagszám]:[ABS 2mm]],3,FALSE))</f>
        <v/>
      </c>
    </row>
    <row r="130" spans="1:12" x14ac:dyDescent="0.25">
      <c r="A130" t="str">
        <f>IF(Megrendelőlap!B144&lt;&gt;0,VLOOKUP(Megrendelőlap!B144,Anyaglista[#All],2,FALSE),"")</f>
        <v/>
      </c>
      <c r="B130" s="2" t="str">
        <f>IF(Megrendelőlap!C144&lt;&gt;0,Megrendelőlap!C144,"")</f>
        <v/>
      </c>
      <c r="C130" s="2" t="str">
        <f>IF(Megrendelőlap!D144&lt;&gt;0,Megrendelőlap!D144,"")</f>
        <v/>
      </c>
      <c r="D130" t="str">
        <f>IF(Megrendelőlap!E144&lt;&gt;0,Megrendelőlap!E144,"")</f>
        <v/>
      </c>
      <c r="E130" t="str">
        <f>IF(Megrendelőlap!K144&lt;&gt;0,Megrendelőlap!K144,"")</f>
        <v/>
      </c>
      <c r="F130" t="str">
        <f>IF(OR(Megrendelőlap!F144="Hossz",Megrendelőlap!F144="Nem",),"N",IF(OR(Megrendelőlap!F144="Nincs",Megrendelőlap!F144="Igen",),"I",""))</f>
        <v/>
      </c>
      <c r="G130" t="str">
        <f>IF(Anyaglista!G138=0,"",Anyaglista!G138)</f>
        <v/>
      </c>
      <c r="H130" t="str">
        <f>IF(Anyaglista!H138=0,"",Anyaglista!H138)</f>
        <v/>
      </c>
      <c r="I130" t="str">
        <f>IF(A130="","",VLOOKUP(A130,Anyaglista[[#All],[Anyagszám]:[ABS 2mm]],2,FALSE))</f>
        <v/>
      </c>
      <c r="J130" t="str">
        <f>IF(Anyaglista!I138=0,"",Anyaglista!I138)</f>
        <v/>
      </c>
      <c r="K130" t="str">
        <f>IF(Anyaglista!J138=0,"",Anyaglista!J138)</f>
        <v/>
      </c>
      <c r="L130" t="str">
        <f>IF(A130="","",VLOOKUP(A130,Anyaglista[[#All],[Anyagszám]:[ABS 2mm]],3,FALSE))</f>
        <v/>
      </c>
    </row>
    <row r="131" spans="1:12" x14ac:dyDescent="0.25">
      <c r="A131" t="str">
        <f>IF(Megrendelőlap!B145&lt;&gt;0,VLOOKUP(Megrendelőlap!B145,Anyaglista[#All],2,FALSE),"")</f>
        <v/>
      </c>
      <c r="B131" s="2" t="str">
        <f>IF(Megrendelőlap!C145&lt;&gt;0,Megrendelőlap!C145,"")</f>
        <v/>
      </c>
      <c r="C131" s="2" t="str">
        <f>IF(Megrendelőlap!D145&lt;&gt;0,Megrendelőlap!D145,"")</f>
        <v/>
      </c>
      <c r="D131" t="str">
        <f>IF(Megrendelőlap!E145&lt;&gt;0,Megrendelőlap!E145,"")</f>
        <v/>
      </c>
      <c r="E131" t="str">
        <f>IF(Megrendelőlap!K145&lt;&gt;0,Megrendelőlap!K145,"")</f>
        <v/>
      </c>
      <c r="F131" t="str">
        <f>IF(OR(Megrendelőlap!F145="Hossz",Megrendelőlap!F145="Nem",),"N",IF(OR(Megrendelőlap!F145="Nincs",Megrendelőlap!F145="Igen",),"I",""))</f>
        <v/>
      </c>
      <c r="G131" t="str">
        <f>IF(Anyaglista!G139=0,"",Anyaglista!G139)</f>
        <v/>
      </c>
      <c r="H131" t="str">
        <f>IF(Anyaglista!H139=0,"",Anyaglista!H139)</f>
        <v/>
      </c>
      <c r="I131" t="str">
        <f>IF(A131="","",VLOOKUP(A131,Anyaglista[[#All],[Anyagszám]:[ABS 2mm]],2,FALSE))</f>
        <v/>
      </c>
      <c r="J131" t="str">
        <f>IF(Anyaglista!I139=0,"",Anyaglista!I139)</f>
        <v/>
      </c>
      <c r="K131" t="str">
        <f>IF(Anyaglista!J139=0,"",Anyaglista!J139)</f>
        <v/>
      </c>
      <c r="L131" t="str">
        <f>IF(A131="","",VLOOKUP(A131,Anyaglista[[#All],[Anyagszám]:[ABS 2mm]],3,FALSE))</f>
        <v/>
      </c>
    </row>
    <row r="132" spans="1:12" x14ac:dyDescent="0.25">
      <c r="A132" t="str">
        <f>IF(Megrendelőlap!B146&lt;&gt;0,VLOOKUP(Megrendelőlap!B146,Anyaglista[#All],2,FALSE),"")</f>
        <v/>
      </c>
      <c r="B132" s="2" t="str">
        <f>IF(Megrendelőlap!C146&lt;&gt;0,Megrendelőlap!C146,"")</f>
        <v/>
      </c>
      <c r="C132" s="2" t="str">
        <f>IF(Megrendelőlap!D146&lt;&gt;0,Megrendelőlap!D146,"")</f>
        <v/>
      </c>
      <c r="D132" t="str">
        <f>IF(Megrendelőlap!E146&lt;&gt;0,Megrendelőlap!E146,"")</f>
        <v/>
      </c>
      <c r="E132" t="str">
        <f>IF(Megrendelőlap!K146&lt;&gt;0,Megrendelőlap!K146,"")</f>
        <v/>
      </c>
      <c r="F132" t="str">
        <f>IF(OR(Megrendelőlap!F146="Hossz",Megrendelőlap!F146="Nem",),"N",IF(OR(Megrendelőlap!F146="Nincs",Megrendelőlap!F146="Igen",),"I",""))</f>
        <v/>
      </c>
      <c r="G132" t="str">
        <f>IF(Anyaglista!G140=0,"",Anyaglista!G140)</f>
        <v/>
      </c>
      <c r="H132" t="str">
        <f>IF(Anyaglista!H140=0,"",Anyaglista!H140)</f>
        <v/>
      </c>
      <c r="I132" t="str">
        <f>IF(A132="","",VLOOKUP(A132,Anyaglista[[#All],[Anyagszám]:[ABS 2mm]],2,FALSE))</f>
        <v/>
      </c>
      <c r="J132" t="str">
        <f>IF(Anyaglista!I140=0,"",Anyaglista!I140)</f>
        <v/>
      </c>
      <c r="K132" t="str">
        <f>IF(Anyaglista!J140=0,"",Anyaglista!J140)</f>
        <v/>
      </c>
      <c r="L132" t="str">
        <f>IF(A132="","",VLOOKUP(A132,Anyaglista[[#All],[Anyagszám]:[ABS 2mm]],3,FALSE))</f>
        <v/>
      </c>
    </row>
    <row r="133" spans="1:12" x14ac:dyDescent="0.25">
      <c r="A133" t="str">
        <f>IF(Megrendelőlap!B147&lt;&gt;0,VLOOKUP(Megrendelőlap!B147,Anyaglista[#All],2,FALSE),"")</f>
        <v/>
      </c>
      <c r="B133" s="2" t="str">
        <f>IF(Megrendelőlap!C147&lt;&gt;0,Megrendelőlap!C147,"")</f>
        <v/>
      </c>
      <c r="C133" s="2" t="str">
        <f>IF(Megrendelőlap!D147&lt;&gt;0,Megrendelőlap!D147,"")</f>
        <v/>
      </c>
      <c r="D133" t="str">
        <f>IF(Megrendelőlap!E147&lt;&gt;0,Megrendelőlap!E147,"")</f>
        <v/>
      </c>
      <c r="E133" t="str">
        <f>IF(Megrendelőlap!K147&lt;&gt;0,Megrendelőlap!K147,"")</f>
        <v/>
      </c>
      <c r="F133" t="str">
        <f>IF(OR(Megrendelőlap!F147="Hossz",Megrendelőlap!F147="Nem",),"N",IF(OR(Megrendelőlap!F147="Nincs",Megrendelőlap!F147="Igen",),"I",""))</f>
        <v/>
      </c>
      <c r="G133" t="str">
        <f>IF(Anyaglista!G141=0,"",Anyaglista!G141)</f>
        <v/>
      </c>
      <c r="H133" t="str">
        <f>IF(Anyaglista!H141=0,"",Anyaglista!H141)</f>
        <v/>
      </c>
      <c r="I133" t="str">
        <f>IF(A133="","",VLOOKUP(A133,Anyaglista[[#All],[Anyagszám]:[ABS 2mm]],2,FALSE))</f>
        <v/>
      </c>
      <c r="J133" t="str">
        <f>IF(Anyaglista!I141=0,"",Anyaglista!I141)</f>
        <v/>
      </c>
      <c r="K133" t="str">
        <f>IF(Anyaglista!J141=0,"",Anyaglista!J141)</f>
        <v/>
      </c>
      <c r="L133" t="str">
        <f>IF(A133="","",VLOOKUP(A133,Anyaglista[[#All],[Anyagszám]:[ABS 2mm]],3,FALSE))</f>
        <v/>
      </c>
    </row>
    <row r="134" spans="1:12" x14ac:dyDescent="0.25">
      <c r="A134" t="str">
        <f>IF(Megrendelőlap!B148&lt;&gt;0,VLOOKUP(Megrendelőlap!B148,Anyaglista[#All],2,FALSE),"")</f>
        <v/>
      </c>
      <c r="B134" s="2" t="str">
        <f>IF(Megrendelőlap!C148&lt;&gt;0,Megrendelőlap!C148,"")</f>
        <v/>
      </c>
      <c r="C134" s="2" t="str">
        <f>IF(Megrendelőlap!D148&lt;&gt;0,Megrendelőlap!D148,"")</f>
        <v/>
      </c>
      <c r="D134" t="str">
        <f>IF(Megrendelőlap!E148&lt;&gt;0,Megrendelőlap!E148,"")</f>
        <v/>
      </c>
      <c r="E134" t="str">
        <f>IF(Megrendelőlap!K148&lt;&gt;0,Megrendelőlap!K148,"")</f>
        <v/>
      </c>
      <c r="F134" t="str">
        <f>IF(OR(Megrendelőlap!F148="Hossz",Megrendelőlap!F148="Nem",),"N",IF(OR(Megrendelőlap!F148="Nincs",Megrendelőlap!F148="Igen",),"I",""))</f>
        <v/>
      </c>
      <c r="G134" t="str">
        <f>IF(Anyaglista!G142=0,"",Anyaglista!G142)</f>
        <v/>
      </c>
      <c r="H134" t="str">
        <f>IF(Anyaglista!H142=0,"",Anyaglista!H142)</f>
        <v/>
      </c>
      <c r="I134" t="str">
        <f>IF(A134="","",VLOOKUP(A134,Anyaglista[[#All],[Anyagszám]:[ABS 2mm]],2,FALSE))</f>
        <v/>
      </c>
      <c r="J134" t="str">
        <f>IF(Anyaglista!I142=0,"",Anyaglista!I142)</f>
        <v/>
      </c>
      <c r="K134" t="str">
        <f>IF(Anyaglista!J142=0,"",Anyaglista!J142)</f>
        <v/>
      </c>
      <c r="L134" t="str">
        <f>IF(A134="","",VLOOKUP(A134,Anyaglista[[#All],[Anyagszám]:[ABS 2mm]],3,FALSE))</f>
        <v/>
      </c>
    </row>
    <row r="135" spans="1:12" x14ac:dyDescent="0.25">
      <c r="A135" t="str">
        <f>IF(Megrendelőlap!B149&lt;&gt;0,VLOOKUP(Megrendelőlap!B149,Anyaglista[#All],2,FALSE),"")</f>
        <v/>
      </c>
      <c r="B135" s="2" t="str">
        <f>IF(Megrendelőlap!C149&lt;&gt;0,Megrendelőlap!C149,"")</f>
        <v/>
      </c>
      <c r="C135" s="2" t="str">
        <f>IF(Megrendelőlap!D149&lt;&gt;0,Megrendelőlap!D149,"")</f>
        <v/>
      </c>
      <c r="D135" t="str">
        <f>IF(Megrendelőlap!E149&lt;&gt;0,Megrendelőlap!E149,"")</f>
        <v/>
      </c>
      <c r="E135" t="str">
        <f>IF(Megrendelőlap!K149&lt;&gt;0,Megrendelőlap!K149,"")</f>
        <v/>
      </c>
      <c r="F135" t="str">
        <f>IF(OR(Megrendelőlap!F149="Hossz",Megrendelőlap!F149="Nem",),"N",IF(OR(Megrendelőlap!F149="Nincs",Megrendelőlap!F149="Igen",),"I",""))</f>
        <v/>
      </c>
      <c r="G135" t="str">
        <f>IF(Anyaglista!G143=0,"",Anyaglista!G143)</f>
        <v/>
      </c>
      <c r="H135" t="str">
        <f>IF(Anyaglista!H143=0,"",Anyaglista!H143)</f>
        <v/>
      </c>
      <c r="I135" t="str">
        <f>IF(A135="","",VLOOKUP(A135,Anyaglista[[#All],[Anyagszám]:[ABS 2mm]],2,FALSE))</f>
        <v/>
      </c>
      <c r="J135" t="str">
        <f>IF(Anyaglista!I143=0,"",Anyaglista!I143)</f>
        <v/>
      </c>
      <c r="K135" t="str">
        <f>IF(Anyaglista!J143=0,"",Anyaglista!J143)</f>
        <v/>
      </c>
      <c r="L135" t="str">
        <f>IF(A135="","",VLOOKUP(A135,Anyaglista[[#All],[Anyagszám]:[ABS 2mm]],3,FALSE))</f>
        <v/>
      </c>
    </row>
    <row r="136" spans="1:12" x14ac:dyDescent="0.25">
      <c r="A136" t="str">
        <f>IF(Megrendelőlap!B150&lt;&gt;0,VLOOKUP(Megrendelőlap!B150,Anyaglista[#All],2,FALSE),"")</f>
        <v/>
      </c>
      <c r="B136" s="2" t="str">
        <f>IF(Megrendelőlap!C150&lt;&gt;0,Megrendelőlap!C150,"")</f>
        <v/>
      </c>
      <c r="C136" s="2" t="str">
        <f>IF(Megrendelőlap!D150&lt;&gt;0,Megrendelőlap!D150,"")</f>
        <v/>
      </c>
      <c r="D136" t="str">
        <f>IF(Megrendelőlap!E150&lt;&gt;0,Megrendelőlap!E150,"")</f>
        <v/>
      </c>
      <c r="E136" t="str">
        <f>IF(Megrendelőlap!K150&lt;&gt;0,Megrendelőlap!K150,"")</f>
        <v/>
      </c>
      <c r="F136" t="str">
        <f>IF(OR(Megrendelőlap!F150="Hossz",Megrendelőlap!F150="Nem",),"N",IF(OR(Megrendelőlap!F150="Nincs",Megrendelőlap!F150="Igen",),"I",""))</f>
        <v/>
      </c>
      <c r="G136" t="str">
        <f>IF(Anyaglista!G144=0,"",Anyaglista!G144)</f>
        <v/>
      </c>
      <c r="H136" t="str">
        <f>IF(Anyaglista!H144=0,"",Anyaglista!H144)</f>
        <v/>
      </c>
      <c r="I136" t="str">
        <f>IF(A136="","",VLOOKUP(A136,Anyaglista[[#All],[Anyagszám]:[ABS 2mm]],2,FALSE))</f>
        <v/>
      </c>
      <c r="J136" t="str">
        <f>IF(Anyaglista!I144=0,"",Anyaglista!I144)</f>
        <v/>
      </c>
      <c r="K136" t="str">
        <f>IF(Anyaglista!J144=0,"",Anyaglista!J144)</f>
        <v/>
      </c>
      <c r="L136" t="str">
        <f>IF(A136="","",VLOOKUP(A136,Anyaglista[[#All],[Anyagszám]:[ABS 2mm]],3,FALSE))</f>
        <v/>
      </c>
    </row>
    <row r="137" spans="1:12" x14ac:dyDescent="0.25">
      <c r="A137" t="str">
        <f>IF(Megrendelőlap!B151&lt;&gt;0,VLOOKUP(Megrendelőlap!B151,Anyaglista[#All],2,FALSE),"")</f>
        <v/>
      </c>
      <c r="B137" s="2" t="str">
        <f>IF(Megrendelőlap!C151&lt;&gt;0,Megrendelőlap!C151,"")</f>
        <v/>
      </c>
      <c r="C137" s="2" t="str">
        <f>IF(Megrendelőlap!D151&lt;&gt;0,Megrendelőlap!D151,"")</f>
        <v/>
      </c>
      <c r="D137" t="str">
        <f>IF(Megrendelőlap!E151&lt;&gt;0,Megrendelőlap!E151,"")</f>
        <v/>
      </c>
      <c r="E137" t="str">
        <f>IF(Megrendelőlap!K151&lt;&gt;0,Megrendelőlap!K151,"")</f>
        <v/>
      </c>
      <c r="F137" t="str">
        <f>IF(OR(Megrendelőlap!F151="Hossz",Megrendelőlap!F151="Nem",),"N",IF(OR(Megrendelőlap!F151="Nincs",Megrendelőlap!F151="Igen",),"I",""))</f>
        <v/>
      </c>
      <c r="G137" t="str">
        <f>IF(Anyaglista!G145=0,"",Anyaglista!G145)</f>
        <v/>
      </c>
      <c r="H137" t="str">
        <f>IF(Anyaglista!H145=0,"",Anyaglista!H145)</f>
        <v/>
      </c>
      <c r="I137" t="str">
        <f>IF(A137="","",VLOOKUP(A137,Anyaglista[[#All],[Anyagszám]:[ABS 2mm]],2,FALSE))</f>
        <v/>
      </c>
      <c r="J137" t="str">
        <f>IF(Anyaglista!I145=0,"",Anyaglista!I145)</f>
        <v/>
      </c>
      <c r="K137" t="str">
        <f>IF(Anyaglista!J145=0,"",Anyaglista!J145)</f>
        <v/>
      </c>
      <c r="L137" t="str">
        <f>IF(A137="","",VLOOKUP(A137,Anyaglista[[#All],[Anyagszám]:[ABS 2mm]],3,FALSE))</f>
        <v/>
      </c>
    </row>
    <row r="138" spans="1:12" x14ac:dyDescent="0.25">
      <c r="A138" t="str">
        <f>IF(Megrendelőlap!B152&lt;&gt;0,VLOOKUP(Megrendelőlap!B152,Anyaglista[#All],2,FALSE),"")</f>
        <v/>
      </c>
      <c r="B138" s="2" t="str">
        <f>IF(Megrendelőlap!C152&lt;&gt;0,Megrendelőlap!C152,"")</f>
        <v/>
      </c>
      <c r="C138" s="2" t="str">
        <f>IF(Megrendelőlap!D152&lt;&gt;0,Megrendelőlap!D152,"")</f>
        <v/>
      </c>
      <c r="D138" t="str">
        <f>IF(Megrendelőlap!E152&lt;&gt;0,Megrendelőlap!E152,"")</f>
        <v/>
      </c>
      <c r="E138" t="str">
        <f>IF(Megrendelőlap!K152&lt;&gt;0,Megrendelőlap!K152,"")</f>
        <v/>
      </c>
      <c r="F138" t="str">
        <f>IF(OR(Megrendelőlap!F152="Hossz",Megrendelőlap!F152="Nem",),"N",IF(OR(Megrendelőlap!F152="Nincs",Megrendelőlap!F152="Igen",),"I",""))</f>
        <v/>
      </c>
      <c r="G138" t="str">
        <f>IF(Anyaglista!G146=0,"",Anyaglista!G146)</f>
        <v/>
      </c>
      <c r="H138" t="str">
        <f>IF(Anyaglista!H146=0,"",Anyaglista!H146)</f>
        <v/>
      </c>
      <c r="I138" t="str">
        <f>IF(A138="","",VLOOKUP(A138,Anyaglista[[#All],[Anyagszám]:[ABS 2mm]],2,FALSE))</f>
        <v/>
      </c>
      <c r="J138" t="str">
        <f>IF(Anyaglista!I146=0,"",Anyaglista!I146)</f>
        <v/>
      </c>
      <c r="K138" t="str">
        <f>IF(Anyaglista!J146=0,"",Anyaglista!J146)</f>
        <v/>
      </c>
      <c r="L138" t="str">
        <f>IF(A138="","",VLOOKUP(A138,Anyaglista[[#All],[Anyagszám]:[ABS 2mm]],3,FALSE))</f>
        <v/>
      </c>
    </row>
    <row r="139" spans="1:12" x14ac:dyDescent="0.25">
      <c r="A139" t="str">
        <f>IF(Megrendelőlap!B153&lt;&gt;0,VLOOKUP(Megrendelőlap!B153,Anyaglista[#All],2,FALSE),"")</f>
        <v/>
      </c>
      <c r="B139" s="2" t="str">
        <f>IF(Megrendelőlap!C153&lt;&gt;0,Megrendelőlap!C153,"")</f>
        <v/>
      </c>
      <c r="C139" s="2" t="str">
        <f>IF(Megrendelőlap!D153&lt;&gt;0,Megrendelőlap!D153,"")</f>
        <v/>
      </c>
      <c r="D139" t="str">
        <f>IF(Megrendelőlap!E153&lt;&gt;0,Megrendelőlap!E153,"")</f>
        <v/>
      </c>
      <c r="E139" t="str">
        <f>IF(Megrendelőlap!K153&lt;&gt;0,Megrendelőlap!K153,"")</f>
        <v/>
      </c>
      <c r="F139" t="str">
        <f>IF(OR(Megrendelőlap!F153="Hossz",Megrendelőlap!F153="Nem",),"N",IF(OR(Megrendelőlap!F153="Nincs",Megrendelőlap!F153="Igen",),"I",""))</f>
        <v/>
      </c>
      <c r="G139" t="str">
        <f>IF(Anyaglista!G147=0,"",Anyaglista!G147)</f>
        <v/>
      </c>
      <c r="H139" t="str">
        <f>IF(Anyaglista!H147=0,"",Anyaglista!H147)</f>
        <v/>
      </c>
      <c r="I139" t="str">
        <f>IF(A139="","",VLOOKUP(A139,Anyaglista[[#All],[Anyagszám]:[ABS 2mm]],2,FALSE))</f>
        <v/>
      </c>
      <c r="J139" t="str">
        <f>IF(Anyaglista!I147=0,"",Anyaglista!I147)</f>
        <v/>
      </c>
      <c r="K139" t="str">
        <f>IF(Anyaglista!J147=0,"",Anyaglista!J147)</f>
        <v/>
      </c>
      <c r="L139" t="str">
        <f>IF(A139="","",VLOOKUP(A139,Anyaglista[[#All],[Anyagszám]:[ABS 2mm]],3,FALSE))</f>
        <v/>
      </c>
    </row>
    <row r="140" spans="1:12" x14ac:dyDescent="0.25">
      <c r="A140" t="str">
        <f>IF(Megrendelőlap!B154&lt;&gt;0,VLOOKUP(Megrendelőlap!B154,Anyaglista[#All],2,FALSE),"")</f>
        <v/>
      </c>
      <c r="B140" s="2" t="str">
        <f>IF(Megrendelőlap!C154&lt;&gt;0,Megrendelőlap!C154,"")</f>
        <v/>
      </c>
      <c r="C140" s="2" t="str">
        <f>IF(Megrendelőlap!D154&lt;&gt;0,Megrendelőlap!D154,"")</f>
        <v/>
      </c>
      <c r="D140" t="str">
        <f>IF(Megrendelőlap!E154&lt;&gt;0,Megrendelőlap!E154,"")</f>
        <v/>
      </c>
      <c r="E140" t="str">
        <f>IF(Megrendelőlap!K154&lt;&gt;0,Megrendelőlap!K154,"")</f>
        <v/>
      </c>
      <c r="F140" t="str">
        <f>IF(OR(Megrendelőlap!F154="Hossz",Megrendelőlap!F154="Nem",),"N",IF(OR(Megrendelőlap!F154="Nincs",Megrendelőlap!F154="Igen",),"I",""))</f>
        <v/>
      </c>
      <c r="G140" t="str">
        <f>IF(Anyaglista!G148=0,"",Anyaglista!G148)</f>
        <v/>
      </c>
      <c r="H140" t="str">
        <f>IF(Anyaglista!H148=0,"",Anyaglista!H148)</f>
        <v/>
      </c>
      <c r="I140" t="str">
        <f>IF(A140="","",VLOOKUP(A140,Anyaglista[[#All],[Anyagszám]:[ABS 2mm]],2,FALSE))</f>
        <v/>
      </c>
      <c r="J140" t="str">
        <f>IF(Anyaglista!I148=0,"",Anyaglista!I148)</f>
        <v/>
      </c>
      <c r="K140" t="str">
        <f>IF(Anyaglista!J148=0,"",Anyaglista!J148)</f>
        <v/>
      </c>
      <c r="L140" t="str">
        <f>IF(A140="","",VLOOKUP(A140,Anyaglista[[#All],[Anyagszám]:[ABS 2mm]],3,FALSE))</f>
        <v/>
      </c>
    </row>
    <row r="141" spans="1:12" x14ac:dyDescent="0.25">
      <c r="A141" t="str">
        <f>IF(Megrendelőlap!B155&lt;&gt;0,VLOOKUP(Megrendelőlap!B155,Anyaglista[#All],2,FALSE),"")</f>
        <v/>
      </c>
      <c r="B141" s="2" t="str">
        <f>IF(Megrendelőlap!C155&lt;&gt;0,Megrendelőlap!C155,"")</f>
        <v/>
      </c>
      <c r="C141" s="2" t="str">
        <f>IF(Megrendelőlap!D155&lt;&gt;0,Megrendelőlap!D155,"")</f>
        <v/>
      </c>
      <c r="D141" t="str">
        <f>IF(Megrendelőlap!E155&lt;&gt;0,Megrendelőlap!E155,"")</f>
        <v/>
      </c>
      <c r="E141" t="str">
        <f>IF(Megrendelőlap!K155&lt;&gt;0,Megrendelőlap!K155,"")</f>
        <v/>
      </c>
      <c r="F141" t="str">
        <f>IF(OR(Megrendelőlap!F155="Hossz",Megrendelőlap!F155="Nem",),"N",IF(OR(Megrendelőlap!F155="Nincs",Megrendelőlap!F155="Igen",),"I",""))</f>
        <v/>
      </c>
      <c r="G141" t="str">
        <f>IF(Anyaglista!G149=0,"",Anyaglista!G149)</f>
        <v/>
      </c>
      <c r="H141" t="str">
        <f>IF(Anyaglista!H149=0,"",Anyaglista!H149)</f>
        <v/>
      </c>
      <c r="I141" t="str">
        <f>IF(A141="","",VLOOKUP(A141,Anyaglista[[#All],[Anyagszám]:[ABS 2mm]],2,FALSE))</f>
        <v/>
      </c>
      <c r="J141" t="str">
        <f>IF(Anyaglista!I149=0,"",Anyaglista!I149)</f>
        <v/>
      </c>
      <c r="K141" t="str">
        <f>IF(Anyaglista!J149=0,"",Anyaglista!J149)</f>
        <v/>
      </c>
      <c r="L141" t="str">
        <f>IF(A141="","",VLOOKUP(A141,Anyaglista[[#All],[Anyagszám]:[ABS 2mm]],3,FALSE))</f>
        <v/>
      </c>
    </row>
    <row r="142" spans="1:12" x14ac:dyDescent="0.25">
      <c r="A142" t="str">
        <f>IF(Megrendelőlap!B156&lt;&gt;0,VLOOKUP(Megrendelőlap!B156,Anyaglista[#All],2,FALSE),"")</f>
        <v/>
      </c>
      <c r="B142" s="2" t="str">
        <f>IF(Megrendelőlap!C156&lt;&gt;0,Megrendelőlap!C156,"")</f>
        <v/>
      </c>
      <c r="C142" s="2" t="str">
        <f>IF(Megrendelőlap!D156&lt;&gt;0,Megrendelőlap!D156,"")</f>
        <v/>
      </c>
      <c r="D142" t="str">
        <f>IF(Megrendelőlap!E156&lt;&gt;0,Megrendelőlap!E156,"")</f>
        <v/>
      </c>
      <c r="E142" t="str">
        <f>IF(Megrendelőlap!K156&lt;&gt;0,Megrendelőlap!K156,"")</f>
        <v/>
      </c>
      <c r="F142" t="str">
        <f>IF(OR(Megrendelőlap!F156="Hossz",Megrendelőlap!F156="Nem",),"N",IF(OR(Megrendelőlap!F156="Nincs",Megrendelőlap!F156="Igen",),"I",""))</f>
        <v/>
      </c>
      <c r="G142" t="str">
        <f>IF(Anyaglista!G150=0,"",Anyaglista!G150)</f>
        <v/>
      </c>
      <c r="H142" t="str">
        <f>IF(Anyaglista!H150=0,"",Anyaglista!H150)</f>
        <v/>
      </c>
      <c r="I142" t="str">
        <f>IF(A142="","",VLOOKUP(A142,Anyaglista[[#All],[Anyagszám]:[ABS 2mm]],2,FALSE))</f>
        <v/>
      </c>
      <c r="J142" t="str">
        <f>IF(Anyaglista!I150=0,"",Anyaglista!I150)</f>
        <v/>
      </c>
      <c r="K142" t="str">
        <f>IF(Anyaglista!J150=0,"",Anyaglista!J150)</f>
        <v/>
      </c>
      <c r="L142" t="str">
        <f>IF(A142="","",VLOOKUP(A142,Anyaglista[[#All],[Anyagszám]:[ABS 2mm]],3,FALSE))</f>
        <v/>
      </c>
    </row>
    <row r="143" spans="1:12" x14ac:dyDescent="0.25">
      <c r="A143" t="str">
        <f>IF(Megrendelőlap!B157&lt;&gt;0,VLOOKUP(Megrendelőlap!B157,Anyaglista[#All],2,FALSE),"")</f>
        <v/>
      </c>
      <c r="B143" s="2" t="str">
        <f>IF(Megrendelőlap!C157&lt;&gt;0,Megrendelőlap!C157,"")</f>
        <v/>
      </c>
      <c r="C143" s="2" t="str">
        <f>IF(Megrendelőlap!D157&lt;&gt;0,Megrendelőlap!D157,"")</f>
        <v/>
      </c>
      <c r="D143" t="str">
        <f>IF(Megrendelőlap!E157&lt;&gt;0,Megrendelőlap!E157,"")</f>
        <v/>
      </c>
      <c r="E143" t="str">
        <f>IF(Megrendelőlap!K157&lt;&gt;0,Megrendelőlap!K157,"")</f>
        <v/>
      </c>
      <c r="F143" t="str">
        <f>IF(OR(Megrendelőlap!F157="Hossz",Megrendelőlap!F157="Nem",),"N",IF(OR(Megrendelőlap!F157="Nincs",Megrendelőlap!F157="Igen",),"I",""))</f>
        <v/>
      </c>
      <c r="G143" t="str">
        <f>IF(Anyaglista!G151=0,"",Anyaglista!G151)</f>
        <v/>
      </c>
      <c r="H143" t="str">
        <f>IF(Anyaglista!H151=0,"",Anyaglista!H151)</f>
        <v/>
      </c>
      <c r="I143" t="str">
        <f>IF(A143="","",VLOOKUP(A143,Anyaglista[[#All],[Anyagszám]:[ABS 2mm]],2,FALSE))</f>
        <v/>
      </c>
      <c r="J143" t="str">
        <f>IF(Anyaglista!I151=0,"",Anyaglista!I151)</f>
        <v/>
      </c>
      <c r="K143" t="str">
        <f>IF(Anyaglista!J151=0,"",Anyaglista!J151)</f>
        <v/>
      </c>
      <c r="L143" t="str">
        <f>IF(A143="","",VLOOKUP(A143,Anyaglista[[#All],[Anyagszám]:[ABS 2mm]],3,FALSE))</f>
        <v/>
      </c>
    </row>
    <row r="144" spans="1:12" x14ac:dyDescent="0.25">
      <c r="A144" t="str">
        <f>IF(Megrendelőlap!B158&lt;&gt;0,VLOOKUP(Megrendelőlap!B158,Anyaglista[#All],2,FALSE),"")</f>
        <v/>
      </c>
      <c r="B144" s="2" t="str">
        <f>IF(Megrendelőlap!C158&lt;&gt;0,Megrendelőlap!C158,"")</f>
        <v/>
      </c>
      <c r="C144" s="2" t="str">
        <f>IF(Megrendelőlap!D158&lt;&gt;0,Megrendelőlap!D158,"")</f>
        <v/>
      </c>
      <c r="D144" t="str">
        <f>IF(Megrendelőlap!E158&lt;&gt;0,Megrendelőlap!E158,"")</f>
        <v/>
      </c>
      <c r="E144" t="str">
        <f>IF(Megrendelőlap!K158&lt;&gt;0,Megrendelőlap!K158,"")</f>
        <v/>
      </c>
      <c r="F144" t="str">
        <f>IF(OR(Megrendelőlap!F158="Hossz",Megrendelőlap!F158="Nem",),"N",IF(OR(Megrendelőlap!F158="Nincs",Megrendelőlap!F158="Igen",),"I",""))</f>
        <v/>
      </c>
      <c r="G144" t="str">
        <f>IF(Anyaglista!G152=0,"",Anyaglista!G152)</f>
        <v/>
      </c>
      <c r="H144" t="str">
        <f>IF(Anyaglista!H152=0,"",Anyaglista!H152)</f>
        <v/>
      </c>
      <c r="I144" t="str">
        <f>IF(A144="","",VLOOKUP(A144,Anyaglista[[#All],[Anyagszám]:[ABS 2mm]],2,FALSE))</f>
        <v/>
      </c>
      <c r="J144" t="str">
        <f>IF(Anyaglista!I152=0,"",Anyaglista!I152)</f>
        <v/>
      </c>
      <c r="K144" t="str">
        <f>IF(Anyaglista!J152=0,"",Anyaglista!J152)</f>
        <v/>
      </c>
      <c r="L144" t="str">
        <f>IF(A144="","",VLOOKUP(A144,Anyaglista[[#All],[Anyagszám]:[ABS 2mm]],3,FALSE))</f>
        <v/>
      </c>
    </row>
    <row r="145" spans="1:12" x14ac:dyDescent="0.25">
      <c r="A145" t="str">
        <f>IF(Megrendelőlap!B159&lt;&gt;0,VLOOKUP(Megrendelőlap!B159,Anyaglista[#All],2,FALSE),"")</f>
        <v/>
      </c>
      <c r="B145" s="2" t="str">
        <f>IF(Megrendelőlap!C159&lt;&gt;0,Megrendelőlap!C159,"")</f>
        <v/>
      </c>
      <c r="C145" s="2" t="str">
        <f>IF(Megrendelőlap!D159&lt;&gt;0,Megrendelőlap!D159,"")</f>
        <v/>
      </c>
      <c r="D145" t="str">
        <f>IF(Megrendelőlap!E159&lt;&gt;0,Megrendelőlap!E159,"")</f>
        <v/>
      </c>
      <c r="E145" t="str">
        <f>IF(Megrendelőlap!K159&lt;&gt;0,Megrendelőlap!K159,"")</f>
        <v/>
      </c>
      <c r="F145" t="str">
        <f>IF(OR(Megrendelőlap!F159="Hossz",Megrendelőlap!F159="Nem",),"N",IF(OR(Megrendelőlap!F159="Nincs",Megrendelőlap!F159="Igen",),"I",""))</f>
        <v/>
      </c>
      <c r="G145" t="str">
        <f>IF(Anyaglista!G153=0,"",Anyaglista!G153)</f>
        <v/>
      </c>
      <c r="H145" t="str">
        <f>IF(Anyaglista!H153=0,"",Anyaglista!H153)</f>
        <v/>
      </c>
      <c r="I145" t="str">
        <f>IF(A145="","",VLOOKUP(A145,Anyaglista[[#All],[Anyagszám]:[ABS 2mm]],2,FALSE))</f>
        <v/>
      </c>
      <c r="J145" t="str">
        <f>IF(Anyaglista!I153=0,"",Anyaglista!I153)</f>
        <v/>
      </c>
      <c r="K145" t="str">
        <f>IF(Anyaglista!J153=0,"",Anyaglista!J153)</f>
        <v/>
      </c>
      <c r="L145" t="str">
        <f>IF(A145="","",VLOOKUP(A145,Anyaglista[[#All],[Anyagszám]:[ABS 2mm]],3,FALSE))</f>
        <v/>
      </c>
    </row>
    <row r="146" spans="1:12" x14ac:dyDescent="0.25">
      <c r="A146" t="str">
        <f>IF(Megrendelőlap!B160&lt;&gt;0,VLOOKUP(Megrendelőlap!B160,Anyaglista[#All],2,FALSE),"")</f>
        <v/>
      </c>
      <c r="B146" s="2" t="str">
        <f>IF(Megrendelőlap!C160&lt;&gt;0,Megrendelőlap!C160,"")</f>
        <v/>
      </c>
      <c r="C146" s="2" t="str">
        <f>IF(Megrendelőlap!D160&lt;&gt;0,Megrendelőlap!D160,"")</f>
        <v/>
      </c>
      <c r="D146" t="str">
        <f>IF(Megrendelőlap!E160&lt;&gt;0,Megrendelőlap!E160,"")</f>
        <v/>
      </c>
      <c r="E146" t="str">
        <f>IF(Megrendelőlap!K160&lt;&gt;0,Megrendelőlap!K160,"")</f>
        <v/>
      </c>
      <c r="F146" t="str">
        <f>IF(OR(Megrendelőlap!F160="Hossz",Megrendelőlap!F160="Nem",),"N",IF(OR(Megrendelőlap!F160="Nincs",Megrendelőlap!F160="Igen",),"I",""))</f>
        <v/>
      </c>
      <c r="G146" t="str">
        <f>IF(Anyaglista!G154=0,"",Anyaglista!G154)</f>
        <v/>
      </c>
      <c r="H146" t="str">
        <f>IF(Anyaglista!H154=0,"",Anyaglista!H154)</f>
        <v/>
      </c>
      <c r="I146" t="str">
        <f>IF(A146="","",VLOOKUP(A146,Anyaglista[[#All],[Anyagszám]:[ABS 2mm]],2,FALSE))</f>
        <v/>
      </c>
      <c r="J146" t="str">
        <f>IF(Anyaglista!I154=0,"",Anyaglista!I154)</f>
        <v/>
      </c>
      <c r="K146" t="str">
        <f>IF(Anyaglista!J154=0,"",Anyaglista!J154)</f>
        <v/>
      </c>
      <c r="L146" t="str">
        <f>IF(A146="","",VLOOKUP(A146,Anyaglista[[#All],[Anyagszám]:[ABS 2mm]],3,FALSE))</f>
        <v/>
      </c>
    </row>
    <row r="147" spans="1:12" x14ac:dyDescent="0.25">
      <c r="A147" t="str">
        <f>IF(Megrendelőlap!B161&lt;&gt;0,VLOOKUP(Megrendelőlap!B161,Anyaglista[#All],2,FALSE),"")</f>
        <v/>
      </c>
      <c r="B147" s="2" t="str">
        <f>IF(Megrendelőlap!C161&lt;&gt;0,Megrendelőlap!C161,"")</f>
        <v/>
      </c>
      <c r="C147" s="2" t="str">
        <f>IF(Megrendelőlap!D161&lt;&gt;0,Megrendelőlap!D161,"")</f>
        <v/>
      </c>
      <c r="D147" t="str">
        <f>IF(Megrendelőlap!E161&lt;&gt;0,Megrendelőlap!E161,"")</f>
        <v/>
      </c>
      <c r="E147" t="str">
        <f>IF(Megrendelőlap!K161&lt;&gt;0,Megrendelőlap!K161,"")</f>
        <v/>
      </c>
      <c r="F147" t="str">
        <f>IF(OR(Megrendelőlap!F161="Hossz",Megrendelőlap!F161="Nem",),"N",IF(OR(Megrendelőlap!F161="Nincs",Megrendelőlap!F161="Igen",),"I",""))</f>
        <v/>
      </c>
      <c r="G147" t="str">
        <f>IF(Anyaglista!G155=0,"",Anyaglista!G155)</f>
        <v/>
      </c>
      <c r="H147" t="str">
        <f>IF(Anyaglista!H155=0,"",Anyaglista!H155)</f>
        <v/>
      </c>
      <c r="I147" t="str">
        <f>IF(A147="","",VLOOKUP(A147,Anyaglista[[#All],[Anyagszám]:[ABS 2mm]],2,FALSE))</f>
        <v/>
      </c>
      <c r="J147" t="str">
        <f>IF(Anyaglista!I155=0,"",Anyaglista!I155)</f>
        <v/>
      </c>
      <c r="K147" t="str">
        <f>IF(Anyaglista!J155=0,"",Anyaglista!J155)</f>
        <v/>
      </c>
      <c r="L147" t="str">
        <f>IF(A147="","",VLOOKUP(A147,Anyaglista[[#All],[Anyagszám]:[ABS 2mm]],3,FALSE))</f>
        <v/>
      </c>
    </row>
    <row r="148" spans="1:12" x14ac:dyDescent="0.25">
      <c r="A148" t="str">
        <f>IF(Megrendelőlap!B162&lt;&gt;0,VLOOKUP(Megrendelőlap!B162,Anyaglista[#All],2,FALSE),"")</f>
        <v/>
      </c>
      <c r="B148" s="2" t="str">
        <f>IF(Megrendelőlap!C162&lt;&gt;0,Megrendelőlap!C162,"")</f>
        <v/>
      </c>
      <c r="C148" s="2" t="str">
        <f>IF(Megrendelőlap!D162&lt;&gt;0,Megrendelőlap!D162,"")</f>
        <v/>
      </c>
      <c r="D148" t="str">
        <f>IF(Megrendelőlap!E162&lt;&gt;0,Megrendelőlap!E162,"")</f>
        <v/>
      </c>
      <c r="E148" t="str">
        <f>IF(Megrendelőlap!K162&lt;&gt;0,Megrendelőlap!K162,"")</f>
        <v/>
      </c>
      <c r="F148" t="str">
        <f>IF(OR(Megrendelőlap!F162="Hossz",Megrendelőlap!F162="Nem",),"N",IF(OR(Megrendelőlap!F162="Nincs",Megrendelőlap!F162="Igen",),"I",""))</f>
        <v/>
      </c>
      <c r="G148" t="str">
        <f>IF(Anyaglista!G156=0,"",Anyaglista!G156)</f>
        <v/>
      </c>
      <c r="H148" t="str">
        <f>IF(Anyaglista!H156=0,"",Anyaglista!H156)</f>
        <v/>
      </c>
      <c r="I148" t="str">
        <f>IF(A148="","",VLOOKUP(A148,Anyaglista[[#All],[Anyagszám]:[ABS 2mm]],2,FALSE))</f>
        <v/>
      </c>
      <c r="J148" t="str">
        <f>IF(Anyaglista!I156=0,"",Anyaglista!I156)</f>
        <v/>
      </c>
      <c r="K148" t="str">
        <f>IF(Anyaglista!J156=0,"",Anyaglista!J156)</f>
        <v/>
      </c>
      <c r="L148" t="str">
        <f>IF(A148="","",VLOOKUP(A148,Anyaglista[[#All],[Anyagszám]:[ABS 2mm]],3,FALSE))</f>
        <v/>
      </c>
    </row>
    <row r="149" spans="1:12" x14ac:dyDescent="0.25">
      <c r="A149" t="str">
        <f>IF(Megrendelőlap!B163&lt;&gt;0,VLOOKUP(Megrendelőlap!B163,Anyaglista[#All],2,FALSE),"")</f>
        <v/>
      </c>
      <c r="B149" s="2" t="str">
        <f>IF(Megrendelőlap!C163&lt;&gt;0,Megrendelőlap!C163,"")</f>
        <v/>
      </c>
      <c r="C149" s="2" t="str">
        <f>IF(Megrendelőlap!D163&lt;&gt;0,Megrendelőlap!D163,"")</f>
        <v/>
      </c>
      <c r="D149" t="str">
        <f>IF(Megrendelőlap!E163&lt;&gt;0,Megrendelőlap!E163,"")</f>
        <v/>
      </c>
      <c r="E149" t="str">
        <f>IF(Megrendelőlap!K163&lt;&gt;0,Megrendelőlap!K163,"")</f>
        <v/>
      </c>
      <c r="F149" t="str">
        <f>IF(OR(Megrendelőlap!F163="Hossz",Megrendelőlap!F163="Nem",),"N",IF(OR(Megrendelőlap!F163="Nincs",Megrendelőlap!F163="Igen",),"I",""))</f>
        <v/>
      </c>
      <c r="G149" t="str">
        <f>IF(Anyaglista!G157=0,"",Anyaglista!G157)</f>
        <v/>
      </c>
      <c r="H149" t="str">
        <f>IF(Anyaglista!H157=0,"",Anyaglista!H157)</f>
        <v/>
      </c>
      <c r="I149" t="str">
        <f>IF(A149="","",VLOOKUP(A149,Anyaglista[[#All],[Anyagszám]:[ABS 2mm]],2,FALSE))</f>
        <v/>
      </c>
      <c r="J149" t="str">
        <f>IF(Anyaglista!I157=0,"",Anyaglista!I157)</f>
        <v/>
      </c>
      <c r="K149" t="str">
        <f>IF(Anyaglista!J157=0,"",Anyaglista!J157)</f>
        <v/>
      </c>
      <c r="L149" t="str">
        <f>IF(A149="","",VLOOKUP(A149,Anyaglista[[#All],[Anyagszám]:[ABS 2mm]],3,FALSE))</f>
        <v/>
      </c>
    </row>
    <row r="150" spans="1:12" x14ac:dyDescent="0.25">
      <c r="A150" t="str">
        <f>IF(Megrendelőlap!B164&lt;&gt;0,VLOOKUP(Megrendelőlap!B164,Anyaglista[#All],2,FALSE),"")</f>
        <v/>
      </c>
      <c r="B150" s="2" t="str">
        <f>IF(Megrendelőlap!C164&lt;&gt;0,Megrendelőlap!C164,"")</f>
        <v/>
      </c>
      <c r="C150" s="2" t="str">
        <f>IF(Megrendelőlap!D164&lt;&gt;0,Megrendelőlap!D164,"")</f>
        <v/>
      </c>
      <c r="D150" t="str">
        <f>IF(Megrendelőlap!E164&lt;&gt;0,Megrendelőlap!E164,"")</f>
        <v/>
      </c>
      <c r="E150" t="str">
        <f>IF(Megrendelőlap!K164&lt;&gt;0,Megrendelőlap!K164,"")</f>
        <v/>
      </c>
      <c r="F150" t="str">
        <f>IF(OR(Megrendelőlap!F164="Hossz",Megrendelőlap!F164="Nem",),"N",IF(OR(Megrendelőlap!F164="Nincs",Megrendelőlap!F164="Igen",),"I",""))</f>
        <v/>
      </c>
      <c r="G150" t="str">
        <f>IF(Anyaglista!G158=0,"",Anyaglista!G158)</f>
        <v/>
      </c>
      <c r="H150" t="str">
        <f>IF(Anyaglista!H158=0,"",Anyaglista!H158)</f>
        <v/>
      </c>
      <c r="I150" t="str">
        <f>IF(A150="","",VLOOKUP(A150,Anyaglista[[#All],[Anyagszám]:[ABS 2mm]],2,FALSE))</f>
        <v/>
      </c>
      <c r="J150" t="str">
        <f>IF(Anyaglista!I158=0,"",Anyaglista!I158)</f>
        <v/>
      </c>
      <c r="K150" t="str">
        <f>IF(Anyaglista!J158=0,"",Anyaglista!J158)</f>
        <v/>
      </c>
      <c r="L150" t="str">
        <f>IF(A150="","",VLOOKUP(A150,Anyaglista[[#All],[Anyagszám]:[ABS 2mm]],3,FALSE))</f>
        <v/>
      </c>
    </row>
    <row r="151" spans="1:12" x14ac:dyDescent="0.25">
      <c r="A151" t="str">
        <f>IF(Megrendelőlap!B165&lt;&gt;0,VLOOKUP(Megrendelőlap!B165,Anyaglista[#All],2,FALSE),"")</f>
        <v/>
      </c>
      <c r="B151" s="2" t="str">
        <f>IF(Megrendelőlap!C165&lt;&gt;0,Megrendelőlap!C165,"")</f>
        <v/>
      </c>
      <c r="C151" s="2" t="str">
        <f>IF(Megrendelőlap!D165&lt;&gt;0,Megrendelőlap!D165,"")</f>
        <v/>
      </c>
      <c r="D151" t="str">
        <f>IF(Megrendelőlap!E165&lt;&gt;0,Megrendelőlap!E165,"")</f>
        <v/>
      </c>
      <c r="E151" t="str">
        <f>IF(Megrendelőlap!K165&lt;&gt;0,Megrendelőlap!K165,"")</f>
        <v/>
      </c>
      <c r="F151" t="str">
        <f>IF(OR(Megrendelőlap!F165="Hossz",Megrendelőlap!F165="Nem",),"N",IF(OR(Megrendelőlap!F165="Nincs",Megrendelőlap!F165="Igen",),"I",""))</f>
        <v/>
      </c>
      <c r="G151" t="str">
        <f>IF(Anyaglista!G159=0,"",Anyaglista!G159)</f>
        <v/>
      </c>
      <c r="H151" t="str">
        <f>IF(Anyaglista!H159=0,"",Anyaglista!H159)</f>
        <v/>
      </c>
      <c r="I151" t="str">
        <f>IF(A151="","",VLOOKUP(A151,Anyaglista[[#All],[Anyagszám]:[ABS 2mm]],2,FALSE))</f>
        <v/>
      </c>
      <c r="J151" t="str">
        <f>IF(Anyaglista!I159=0,"",Anyaglista!I159)</f>
        <v/>
      </c>
      <c r="K151" t="str">
        <f>IF(Anyaglista!J159=0,"",Anyaglista!J159)</f>
        <v/>
      </c>
      <c r="L151" t="str">
        <f>IF(A151="","",VLOOKUP(A151,Anyaglista[[#All],[Anyagszám]:[ABS 2mm]],3,FALSE))</f>
        <v/>
      </c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1763F5-8942-47E9-BF62-F4FD36BF9ED7}">
          <x14:formula1>
            <xm:f>Anyaglista!$C$7:$C$237</xm:f>
          </x14:formula1>
          <xm:sqref>I3:I151</xm:sqref>
        </x14:dataValidation>
        <x14:dataValidation type="list" allowBlank="1" showInputMessage="1" showErrorMessage="1" xr:uid="{68113F4D-F429-4B13-8F5A-5269932AC027}">
          <x14:formula1>
            <xm:f>Anyaglista!$D$2:$D$237</xm:f>
          </x14:formula1>
          <xm:sqref>L3:L151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5C16-2C49-463C-A90C-AA0F6D692FC0}">
  <sheetPr>
    <pageSetUpPr fitToPage="1"/>
  </sheetPr>
  <dimension ref="A1:XFC165"/>
  <sheetViews>
    <sheetView tabSelected="1" zoomScaleNormal="100" workbookViewId="0">
      <selection activeCell="A10" sqref="A10:B11"/>
    </sheetView>
  </sheetViews>
  <sheetFormatPr defaultColWidth="0" defaultRowHeight="15" x14ac:dyDescent="0.25"/>
  <cols>
    <col min="1" max="1" width="3.7109375" customWidth="1"/>
    <col min="2" max="2" width="32.5703125" style="50" customWidth="1"/>
    <col min="3" max="3" width="8.7109375" customWidth="1"/>
    <col min="4" max="4" width="9.85546875" customWidth="1"/>
    <col min="5" max="5" width="5.28515625" customWidth="1"/>
    <col min="6" max="6" width="5.85546875" customWidth="1"/>
    <col min="7" max="7" width="8.28515625" customWidth="1"/>
    <col min="8" max="8" width="7.7109375" customWidth="1"/>
    <col min="9" max="10" width="8" customWidth="1"/>
    <col min="11" max="11" width="14.140625" customWidth="1"/>
    <col min="12" max="12" width="10.140625" customWidth="1"/>
    <col min="13" max="16383" width="4.140625" hidden="1"/>
    <col min="16384" max="16384" width="14.140625" hidden="1"/>
  </cols>
  <sheetData>
    <row r="1" spans="1:11" ht="15.75" thickBot="1" x14ac:dyDescent="0.3">
      <c r="A1" s="9"/>
      <c r="B1" s="10"/>
      <c r="C1" s="15" t="s">
        <v>0</v>
      </c>
      <c r="D1" s="55" t="s">
        <v>1</v>
      </c>
      <c r="E1" s="55"/>
      <c r="F1" s="55"/>
      <c r="G1" s="55" t="s">
        <v>2</v>
      </c>
      <c r="H1" s="55"/>
      <c r="I1" s="55" t="s">
        <v>3</v>
      </c>
      <c r="J1" s="55"/>
      <c r="K1" s="55"/>
    </row>
    <row r="2" spans="1:11" ht="15.75" thickBot="1" x14ac:dyDescent="0.3">
      <c r="A2" s="11"/>
      <c r="B2" s="12"/>
      <c r="C2" s="16" t="s">
        <v>40</v>
      </c>
      <c r="D2" s="76"/>
      <c r="E2" s="76"/>
      <c r="F2" s="76"/>
      <c r="G2" s="77"/>
      <c r="H2" s="77"/>
      <c r="I2" s="78"/>
      <c r="J2" s="78"/>
      <c r="K2" s="78"/>
    </row>
    <row r="3" spans="1:11" ht="15.75" thickBot="1" x14ac:dyDescent="0.3">
      <c r="A3" s="13"/>
      <c r="B3" s="14"/>
      <c r="C3" s="17" t="s">
        <v>4</v>
      </c>
      <c r="D3" s="76"/>
      <c r="E3" s="76"/>
      <c r="F3" s="76"/>
      <c r="G3" s="77"/>
      <c r="H3" s="77"/>
      <c r="I3" s="78"/>
      <c r="J3" s="78"/>
      <c r="K3" s="78"/>
    </row>
    <row r="4" spans="1:11" ht="15.75" thickBot="1" x14ac:dyDescent="0.3">
      <c r="A4" s="91"/>
      <c r="B4" s="92"/>
      <c r="C4" s="55" t="s">
        <v>470</v>
      </c>
      <c r="D4" s="55"/>
      <c r="E4" s="55"/>
      <c r="F4" s="55" t="s">
        <v>469</v>
      </c>
      <c r="G4" s="55"/>
      <c r="H4" s="55"/>
      <c r="I4" s="55" t="s">
        <v>468</v>
      </c>
      <c r="J4" s="55"/>
      <c r="K4" s="55"/>
    </row>
    <row r="5" spans="1:11" ht="26.25" customHeight="1" thickBot="1" x14ac:dyDescent="0.3">
      <c r="A5" s="93"/>
      <c r="B5" s="94"/>
      <c r="C5" s="85"/>
      <c r="D5" s="84"/>
      <c r="E5" s="86"/>
      <c r="F5" s="85"/>
      <c r="G5" s="84"/>
      <c r="H5" s="86"/>
      <c r="I5" s="85"/>
      <c r="J5" s="84"/>
      <c r="K5" s="86"/>
    </row>
    <row r="6" spans="1:11" ht="15.75" customHeight="1" thickBot="1" x14ac:dyDescent="0.3">
      <c r="A6" s="79" t="s">
        <v>5</v>
      </c>
      <c r="B6" s="80"/>
      <c r="C6" s="81"/>
      <c r="D6" s="55" t="s">
        <v>6</v>
      </c>
      <c r="E6" s="55"/>
      <c r="F6" s="55"/>
      <c r="G6" s="55"/>
      <c r="H6" s="55" t="s">
        <v>382</v>
      </c>
      <c r="I6" s="55"/>
      <c r="J6" s="55"/>
      <c r="K6" s="55"/>
    </row>
    <row r="7" spans="1:11" ht="26.25" customHeight="1" thickBot="1" x14ac:dyDescent="0.3">
      <c r="A7" s="82"/>
      <c r="B7" s="89"/>
      <c r="C7" s="83"/>
      <c r="D7" s="82"/>
      <c r="E7" s="89"/>
      <c r="F7" s="89"/>
      <c r="G7" s="83"/>
      <c r="H7" s="82"/>
      <c r="I7" s="89"/>
      <c r="J7" s="89"/>
      <c r="K7" s="83"/>
    </row>
    <row r="8" spans="1:11" ht="15.75" customHeight="1" thickTop="1" thickBot="1" x14ac:dyDescent="0.3">
      <c r="A8" s="114" t="s">
        <v>467</v>
      </c>
      <c r="B8" s="111"/>
      <c r="C8" s="111"/>
      <c r="D8" s="111"/>
      <c r="E8" s="111"/>
      <c r="F8" s="111"/>
      <c r="G8" s="111"/>
      <c r="H8" s="111"/>
      <c r="I8" s="111"/>
      <c r="J8" s="111"/>
      <c r="K8" s="115"/>
    </row>
    <row r="9" spans="1:11" ht="26.25" customHeight="1" thickBot="1" x14ac:dyDescent="0.3">
      <c r="A9" s="95" t="s">
        <v>471</v>
      </c>
      <c r="B9" s="96"/>
      <c r="C9" s="100" t="s">
        <v>472</v>
      </c>
      <c r="D9" s="101"/>
      <c r="E9" s="102"/>
      <c r="F9" s="101"/>
      <c r="G9" s="103"/>
      <c r="H9" s="98" t="s">
        <v>473</v>
      </c>
      <c r="I9" s="102"/>
      <c r="J9" s="116"/>
      <c r="K9" s="103"/>
    </row>
    <row r="10" spans="1:11" ht="26.25" customHeight="1" thickTop="1" thickBot="1" x14ac:dyDescent="0.3">
      <c r="A10" s="79"/>
      <c r="B10" s="97"/>
      <c r="C10" s="110" t="s">
        <v>474</v>
      </c>
      <c r="D10" s="111"/>
      <c r="E10" s="111"/>
      <c r="F10" s="111"/>
      <c r="G10" s="111"/>
      <c r="H10" s="113"/>
      <c r="I10" s="107"/>
      <c r="J10" s="107"/>
      <c r="K10" s="108"/>
    </row>
    <row r="11" spans="1:11" ht="26.25" customHeight="1" thickBot="1" x14ac:dyDescent="0.3">
      <c r="A11" s="98"/>
      <c r="B11" s="99"/>
      <c r="C11" s="104" t="s">
        <v>475</v>
      </c>
      <c r="D11" s="105"/>
      <c r="E11" s="105"/>
      <c r="F11" s="105"/>
      <c r="G11" s="105"/>
      <c r="H11" s="112"/>
      <c r="I11" s="106"/>
      <c r="J11" s="106"/>
      <c r="K11" s="109"/>
    </row>
    <row r="12" spans="1:11" ht="19.5" thickTop="1" x14ac:dyDescent="0.25">
      <c r="A12" s="90" t="s">
        <v>7</v>
      </c>
      <c r="B12" s="87"/>
      <c r="C12" s="87"/>
      <c r="D12" s="87"/>
      <c r="E12" s="87"/>
      <c r="F12" s="87"/>
      <c r="G12" s="87"/>
      <c r="H12" s="87"/>
      <c r="I12" s="87"/>
      <c r="J12" s="87"/>
      <c r="K12" s="88"/>
    </row>
    <row r="13" spans="1:11" ht="23.25" customHeight="1" thickBot="1" x14ac:dyDescent="0.3">
      <c r="A13" s="51" t="s">
        <v>8</v>
      </c>
      <c r="B13" s="52"/>
      <c r="C13" s="52"/>
      <c r="D13" s="53" t="s">
        <v>9</v>
      </c>
      <c r="E13" s="53"/>
      <c r="F13" s="52"/>
      <c r="G13" s="52"/>
      <c r="H13" s="52"/>
      <c r="I13" s="52"/>
      <c r="J13" s="52"/>
      <c r="K13" s="54"/>
    </row>
    <row r="14" spans="1:11" ht="15.75" customHeight="1" x14ac:dyDescent="0.25">
      <c r="A14" s="56" t="s">
        <v>10</v>
      </c>
      <c r="B14" s="57"/>
      <c r="C14" s="62" t="s">
        <v>11</v>
      </c>
      <c r="D14" s="63"/>
      <c r="E14" s="66" t="s">
        <v>12</v>
      </c>
      <c r="F14" s="69" t="s">
        <v>41</v>
      </c>
      <c r="G14" s="72" t="s">
        <v>13</v>
      </c>
      <c r="H14" s="72"/>
      <c r="I14" s="72"/>
      <c r="J14" s="72"/>
      <c r="K14" s="73"/>
    </row>
    <row r="15" spans="1:11" ht="15.75" thickBot="1" x14ac:dyDescent="0.3">
      <c r="A15" s="58"/>
      <c r="B15" s="59"/>
      <c r="C15" s="64"/>
      <c r="D15" s="65"/>
      <c r="E15" s="67"/>
      <c r="F15" s="70"/>
      <c r="G15" s="74"/>
      <c r="H15" s="74"/>
      <c r="I15" s="74"/>
      <c r="J15" s="74"/>
      <c r="K15" s="75"/>
    </row>
    <row r="16" spans="1:11" ht="47.25" customHeight="1" thickBot="1" x14ac:dyDescent="0.3">
      <c r="A16" s="60"/>
      <c r="B16" s="61"/>
      <c r="C16" s="37" t="s">
        <v>14</v>
      </c>
      <c r="D16" s="38" t="s">
        <v>15</v>
      </c>
      <c r="E16" s="68"/>
      <c r="F16" s="71"/>
      <c r="G16" s="39" t="s">
        <v>14</v>
      </c>
      <c r="H16" s="40" t="s">
        <v>14</v>
      </c>
      <c r="I16" s="40" t="s">
        <v>16</v>
      </c>
      <c r="J16" s="40" t="s">
        <v>16</v>
      </c>
      <c r="K16" s="41" t="s">
        <v>17</v>
      </c>
    </row>
    <row r="17" spans="1:11" ht="21.75" customHeight="1" thickBot="1" x14ac:dyDescent="0.3">
      <c r="A17" s="18">
        <v>1</v>
      </c>
      <c r="B17" s="19"/>
      <c r="C17" s="31"/>
      <c r="D17" s="32"/>
      <c r="E17" s="19"/>
      <c r="F17" s="19"/>
      <c r="G17" s="22"/>
      <c r="H17" s="23"/>
      <c r="I17" s="22"/>
      <c r="J17" s="28"/>
      <c r="K17" s="23"/>
    </row>
    <row r="18" spans="1:11" ht="21.75" customHeight="1" thickBot="1" x14ac:dyDescent="0.3">
      <c r="A18" s="18">
        <v>2</v>
      </c>
      <c r="B18" s="20"/>
      <c r="C18" s="33"/>
      <c r="D18" s="34"/>
      <c r="E18" s="20"/>
      <c r="F18" s="20"/>
      <c r="G18" s="24"/>
      <c r="H18" s="25"/>
      <c r="I18" s="24"/>
      <c r="J18" s="29"/>
      <c r="K18" s="25"/>
    </row>
    <row r="19" spans="1:11" ht="21.75" customHeight="1" thickBot="1" x14ac:dyDescent="0.3">
      <c r="A19" s="18">
        <v>3</v>
      </c>
      <c r="B19" s="20"/>
      <c r="C19" s="33"/>
      <c r="D19" s="34"/>
      <c r="E19" s="20"/>
      <c r="F19" s="20"/>
      <c r="G19" s="24"/>
      <c r="H19" s="25"/>
      <c r="I19" s="24"/>
      <c r="J19" s="29"/>
      <c r="K19" s="25"/>
    </row>
    <row r="20" spans="1:11" ht="21.75" customHeight="1" thickBot="1" x14ac:dyDescent="0.3">
      <c r="A20" s="18">
        <v>4</v>
      </c>
      <c r="B20" s="20"/>
      <c r="C20" s="33"/>
      <c r="D20" s="34"/>
      <c r="E20" s="20"/>
      <c r="F20" s="20"/>
      <c r="G20" s="24"/>
      <c r="H20" s="25"/>
      <c r="I20" s="24"/>
      <c r="J20" s="29"/>
      <c r="K20" s="25"/>
    </row>
    <row r="21" spans="1:11" ht="21.75" customHeight="1" thickBot="1" x14ac:dyDescent="0.3">
      <c r="A21" s="18">
        <v>5</v>
      </c>
      <c r="B21" s="20"/>
      <c r="C21" s="33"/>
      <c r="D21" s="34"/>
      <c r="E21" s="20"/>
      <c r="F21" s="20"/>
      <c r="G21" s="24"/>
      <c r="H21" s="25"/>
      <c r="I21" s="24"/>
      <c r="J21" s="29"/>
      <c r="K21" s="25"/>
    </row>
    <row r="22" spans="1:11" ht="21.75" customHeight="1" thickBot="1" x14ac:dyDescent="0.3">
      <c r="A22" s="18">
        <v>6</v>
      </c>
      <c r="B22" s="20"/>
      <c r="C22" s="33"/>
      <c r="D22" s="34"/>
      <c r="E22" s="20"/>
      <c r="F22" s="20"/>
      <c r="G22" s="24"/>
      <c r="H22" s="25"/>
      <c r="I22" s="24"/>
      <c r="J22" s="29"/>
      <c r="K22" s="25"/>
    </row>
    <row r="23" spans="1:11" ht="21.75" customHeight="1" thickBot="1" x14ac:dyDescent="0.3">
      <c r="A23" s="18">
        <v>7</v>
      </c>
      <c r="B23" s="20"/>
      <c r="C23" s="33"/>
      <c r="D23" s="34"/>
      <c r="E23" s="20"/>
      <c r="F23" s="20"/>
      <c r="G23" s="24"/>
      <c r="H23" s="25"/>
      <c r="I23" s="24"/>
      <c r="J23" s="29"/>
      <c r="K23" s="25"/>
    </row>
    <row r="24" spans="1:11" ht="21.75" customHeight="1" thickBot="1" x14ac:dyDescent="0.3">
      <c r="A24" s="18">
        <v>8</v>
      </c>
      <c r="B24" s="20"/>
      <c r="C24" s="33"/>
      <c r="D24" s="34"/>
      <c r="E24" s="20"/>
      <c r="F24" s="20"/>
      <c r="G24" s="24"/>
      <c r="H24" s="25"/>
      <c r="I24" s="24"/>
      <c r="J24" s="29"/>
      <c r="K24" s="25"/>
    </row>
    <row r="25" spans="1:11" ht="21.75" customHeight="1" thickBot="1" x14ac:dyDescent="0.3">
      <c r="A25" s="18">
        <v>9</v>
      </c>
      <c r="B25" s="21"/>
      <c r="C25" s="35"/>
      <c r="D25" s="36"/>
      <c r="E25" s="21"/>
      <c r="F25" s="21"/>
      <c r="G25" s="26"/>
      <c r="H25" s="27"/>
      <c r="I25" s="26"/>
      <c r="J25" s="30"/>
      <c r="K25" s="27"/>
    </row>
    <row r="26" spans="1:11" ht="21.75" customHeight="1" thickBot="1" x14ac:dyDescent="0.3">
      <c r="A26" s="42">
        <v>10</v>
      </c>
      <c r="B26" s="45"/>
      <c r="C26" s="43"/>
      <c r="D26" s="44"/>
      <c r="E26" s="45"/>
      <c r="F26" s="45"/>
      <c r="G26" s="46"/>
      <c r="H26" s="47"/>
      <c r="I26" s="46"/>
      <c r="J26" s="48"/>
      <c r="K26" s="47"/>
    </row>
    <row r="27" spans="1:11" ht="21.75" customHeight="1" thickBot="1" x14ac:dyDescent="0.3">
      <c r="A27" s="18">
        <v>11</v>
      </c>
      <c r="B27" s="20"/>
      <c r="C27" s="33"/>
      <c r="D27" s="34"/>
      <c r="E27" s="20"/>
      <c r="F27" s="20"/>
      <c r="G27" s="24"/>
      <c r="H27" s="25"/>
      <c r="I27" s="24"/>
      <c r="J27" s="29"/>
      <c r="K27" s="25"/>
    </row>
    <row r="28" spans="1:11" ht="21.75" customHeight="1" thickBot="1" x14ac:dyDescent="0.3">
      <c r="A28" s="18">
        <v>12</v>
      </c>
      <c r="B28" s="20"/>
      <c r="C28" s="33"/>
      <c r="D28" s="34"/>
      <c r="E28" s="20"/>
      <c r="F28" s="20"/>
      <c r="G28" s="24"/>
      <c r="H28" s="25"/>
      <c r="I28" s="24"/>
      <c r="J28" s="29"/>
      <c r="K28" s="25"/>
    </row>
    <row r="29" spans="1:11" ht="21.75" customHeight="1" thickBot="1" x14ac:dyDescent="0.3">
      <c r="A29" s="18">
        <v>13</v>
      </c>
      <c r="B29" s="20"/>
      <c r="C29" s="33"/>
      <c r="D29" s="34"/>
      <c r="E29" s="20"/>
      <c r="F29" s="20"/>
      <c r="G29" s="24"/>
      <c r="H29" s="25"/>
      <c r="I29" s="24"/>
      <c r="J29" s="29"/>
      <c r="K29" s="25"/>
    </row>
    <row r="30" spans="1:11" ht="21.75" customHeight="1" thickBot="1" x14ac:dyDescent="0.3">
      <c r="A30" s="18">
        <v>14</v>
      </c>
      <c r="B30" s="20"/>
      <c r="C30" s="33"/>
      <c r="D30" s="34"/>
      <c r="E30" s="20"/>
      <c r="F30" s="20"/>
      <c r="G30" s="24"/>
      <c r="H30" s="25"/>
      <c r="I30" s="24"/>
      <c r="J30" s="29"/>
      <c r="K30" s="25"/>
    </row>
    <row r="31" spans="1:11" ht="21.75" customHeight="1" thickBot="1" x14ac:dyDescent="0.3">
      <c r="A31" s="18">
        <v>15</v>
      </c>
      <c r="B31" s="20"/>
      <c r="C31" s="33"/>
      <c r="D31" s="34"/>
      <c r="E31" s="20"/>
      <c r="F31" s="20"/>
      <c r="G31" s="24"/>
      <c r="H31" s="25"/>
      <c r="I31" s="24"/>
      <c r="J31" s="29"/>
      <c r="K31" s="25"/>
    </row>
    <row r="32" spans="1:11" ht="21.75" customHeight="1" thickBot="1" x14ac:dyDescent="0.3">
      <c r="A32" s="18">
        <v>16</v>
      </c>
      <c r="B32" s="20"/>
      <c r="C32" s="33"/>
      <c r="D32" s="34"/>
      <c r="E32" s="20"/>
      <c r="F32" s="20"/>
      <c r="G32" s="24"/>
      <c r="H32" s="25"/>
      <c r="I32" s="24"/>
      <c r="J32" s="29"/>
      <c r="K32" s="25"/>
    </row>
    <row r="33" spans="1:11" ht="21.75" customHeight="1" thickBot="1" x14ac:dyDescent="0.3">
      <c r="A33" s="18">
        <v>17</v>
      </c>
      <c r="B33" s="20"/>
      <c r="C33" s="33"/>
      <c r="D33" s="34"/>
      <c r="E33" s="20"/>
      <c r="F33" s="20"/>
      <c r="G33" s="24"/>
      <c r="H33" s="25"/>
      <c r="I33" s="24"/>
      <c r="J33" s="29"/>
      <c r="K33" s="25"/>
    </row>
    <row r="34" spans="1:11" ht="21.75" customHeight="1" thickBot="1" x14ac:dyDescent="0.3">
      <c r="A34" s="18">
        <v>18</v>
      </c>
      <c r="B34" s="20"/>
      <c r="C34" s="33"/>
      <c r="D34" s="34"/>
      <c r="E34" s="20"/>
      <c r="F34" s="20"/>
      <c r="G34" s="24"/>
      <c r="H34" s="25"/>
      <c r="I34" s="24"/>
      <c r="J34" s="29"/>
      <c r="K34" s="25"/>
    </row>
    <row r="35" spans="1:11" ht="21.75" customHeight="1" thickBot="1" x14ac:dyDescent="0.3">
      <c r="A35" s="18">
        <v>19</v>
      </c>
      <c r="B35" s="21"/>
      <c r="C35" s="35"/>
      <c r="D35" s="36"/>
      <c r="E35" s="21"/>
      <c r="F35" s="21"/>
      <c r="G35" s="26"/>
      <c r="H35" s="27"/>
      <c r="I35" s="26"/>
      <c r="J35" s="30"/>
      <c r="K35" s="27"/>
    </row>
    <row r="36" spans="1:11" ht="21.75" customHeight="1" thickBot="1" x14ac:dyDescent="0.3">
      <c r="A36" s="18">
        <v>20</v>
      </c>
      <c r="B36" s="19"/>
      <c r="C36" s="31"/>
      <c r="D36" s="32"/>
      <c r="E36" s="19"/>
      <c r="F36" s="19"/>
      <c r="G36" s="22"/>
      <c r="H36" s="23"/>
      <c r="I36" s="22"/>
      <c r="J36" s="28"/>
      <c r="K36" s="23"/>
    </row>
    <row r="37" spans="1:11" ht="21.75" customHeight="1" thickBot="1" x14ac:dyDescent="0.3">
      <c r="A37" s="18">
        <v>21</v>
      </c>
      <c r="B37" s="20"/>
      <c r="C37" s="33"/>
      <c r="D37" s="34"/>
      <c r="E37" s="20"/>
      <c r="F37" s="20"/>
      <c r="G37" s="24"/>
      <c r="H37" s="25"/>
      <c r="I37" s="24"/>
      <c r="J37" s="29"/>
      <c r="K37" s="25"/>
    </row>
    <row r="38" spans="1:11" ht="21.75" customHeight="1" thickBot="1" x14ac:dyDescent="0.3">
      <c r="A38" s="18">
        <v>22</v>
      </c>
      <c r="B38" s="20"/>
      <c r="C38" s="33"/>
      <c r="D38" s="34"/>
      <c r="E38" s="20"/>
      <c r="F38" s="20"/>
      <c r="G38" s="24"/>
      <c r="H38" s="25"/>
      <c r="I38" s="24"/>
      <c r="J38" s="29"/>
      <c r="K38" s="25"/>
    </row>
    <row r="39" spans="1:11" ht="21.75" customHeight="1" thickBot="1" x14ac:dyDescent="0.3">
      <c r="A39" s="18">
        <v>23</v>
      </c>
      <c r="B39" s="20"/>
      <c r="C39" s="33"/>
      <c r="D39" s="34"/>
      <c r="E39" s="20"/>
      <c r="F39" s="20"/>
      <c r="G39" s="24"/>
      <c r="H39" s="25"/>
      <c r="I39" s="24"/>
      <c r="J39" s="29"/>
      <c r="K39" s="25"/>
    </row>
    <row r="40" spans="1:11" ht="21.75" customHeight="1" thickBot="1" x14ac:dyDescent="0.3">
      <c r="A40" s="18">
        <v>24</v>
      </c>
      <c r="B40" s="20"/>
      <c r="C40" s="33"/>
      <c r="D40" s="34"/>
      <c r="E40" s="20"/>
      <c r="F40" s="20"/>
      <c r="G40" s="24"/>
      <c r="H40" s="25"/>
      <c r="I40" s="24"/>
      <c r="J40" s="29"/>
      <c r="K40" s="25"/>
    </row>
    <row r="41" spans="1:11" ht="21.75" customHeight="1" thickBot="1" x14ac:dyDescent="0.3">
      <c r="A41" s="18">
        <v>25</v>
      </c>
      <c r="B41" s="20"/>
      <c r="C41" s="33"/>
      <c r="D41" s="34"/>
      <c r="E41" s="20"/>
      <c r="F41" s="20"/>
      <c r="G41" s="24"/>
      <c r="H41" s="25"/>
      <c r="I41" s="24"/>
      <c r="J41" s="29"/>
      <c r="K41" s="25"/>
    </row>
    <row r="42" spans="1:11" ht="21.75" customHeight="1" thickBot="1" x14ac:dyDescent="0.3">
      <c r="A42" s="18">
        <v>26</v>
      </c>
      <c r="B42" s="20"/>
      <c r="C42" s="33"/>
      <c r="D42" s="34"/>
      <c r="E42" s="20"/>
      <c r="F42" s="20"/>
      <c r="G42" s="24"/>
      <c r="H42" s="25"/>
      <c r="I42" s="24"/>
      <c r="J42" s="29"/>
      <c r="K42" s="25"/>
    </row>
    <row r="43" spans="1:11" ht="21.75" customHeight="1" thickBot="1" x14ac:dyDescent="0.3">
      <c r="A43" s="18">
        <v>27</v>
      </c>
      <c r="B43" s="20"/>
      <c r="C43" s="33"/>
      <c r="D43" s="34"/>
      <c r="E43" s="20"/>
      <c r="F43" s="20"/>
      <c r="G43" s="24"/>
      <c r="H43" s="25"/>
      <c r="I43" s="24"/>
      <c r="J43" s="29"/>
      <c r="K43" s="25"/>
    </row>
    <row r="44" spans="1:11" ht="21.75" customHeight="1" thickBot="1" x14ac:dyDescent="0.3">
      <c r="A44" s="18">
        <v>28</v>
      </c>
      <c r="B44" s="20"/>
      <c r="C44" s="33"/>
      <c r="D44" s="34"/>
      <c r="E44" s="20"/>
      <c r="F44" s="20"/>
      <c r="G44" s="24"/>
      <c r="H44" s="25"/>
      <c r="I44" s="24"/>
      <c r="J44" s="29"/>
      <c r="K44" s="25"/>
    </row>
    <row r="45" spans="1:11" ht="21.75" customHeight="1" thickBot="1" x14ac:dyDescent="0.3">
      <c r="A45" s="18">
        <v>29</v>
      </c>
      <c r="B45" s="21"/>
      <c r="C45" s="35"/>
      <c r="D45" s="36"/>
      <c r="E45" s="21"/>
      <c r="F45" s="21"/>
      <c r="G45" s="26"/>
      <c r="H45" s="27"/>
      <c r="I45" s="26"/>
      <c r="J45" s="30"/>
      <c r="K45" s="27"/>
    </row>
    <row r="46" spans="1:11" ht="21.75" customHeight="1" thickBot="1" x14ac:dyDescent="0.3">
      <c r="A46" s="18">
        <v>30</v>
      </c>
      <c r="B46" s="19"/>
      <c r="C46" s="31"/>
      <c r="D46" s="32"/>
      <c r="E46" s="19"/>
      <c r="F46" s="19"/>
      <c r="G46" s="22"/>
      <c r="H46" s="23"/>
      <c r="I46" s="22"/>
      <c r="J46" s="28"/>
      <c r="K46" s="23"/>
    </row>
    <row r="47" spans="1:11" ht="21.75" customHeight="1" thickBot="1" x14ac:dyDescent="0.3">
      <c r="A47" s="18">
        <v>31</v>
      </c>
      <c r="B47" s="20"/>
      <c r="C47" s="33"/>
      <c r="D47" s="34"/>
      <c r="E47" s="20"/>
      <c r="F47" s="20"/>
      <c r="G47" s="24"/>
      <c r="H47" s="25"/>
      <c r="I47" s="24"/>
      <c r="J47" s="29"/>
      <c r="K47" s="25"/>
    </row>
    <row r="48" spans="1:11" ht="21.75" customHeight="1" thickBot="1" x14ac:dyDescent="0.3">
      <c r="A48" s="18">
        <v>32</v>
      </c>
      <c r="B48" s="20"/>
      <c r="C48" s="33"/>
      <c r="D48" s="34"/>
      <c r="E48" s="20"/>
      <c r="F48" s="20"/>
      <c r="G48" s="24"/>
      <c r="H48" s="25"/>
      <c r="I48" s="24"/>
      <c r="J48" s="29"/>
      <c r="K48" s="25"/>
    </row>
    <row r="49" spans="1:11" ht="21.75" customHeight="1" thickBot="1" x14ac:dyDescent="0.3">
      <c r="A49" s="18">
        <v>33</v>
      </c>
      <c r="B49" s="20"/>
      <c r="C49" s="33"/>
      <c r="D49" s="34"/>
      <c r="E49" s="20"/>
      <c r="F49" s="20"/>
      <c r="G49" s="24"/>
      <c r="H49" s="25"/>
      <c r="I49" s="24"/>
      <c r="J49" s="29"/>
      <c r="K49" s="25"/>
    </row>
    <row r="50" spans="1:11" ht="21.75" customHeight="1" thickBot="1" x14ac:dyDescent="0.3">
      <c r="A50" s="18">
        <v>34</v>
      </c>
      <c r="B50" s="20"/>
      <c r="C50" s="33"/>
      <c r="D50" s="34"/>
      <c r="E50" s="20"/>
      <c r="F50" s="20"/>
      <c r="G50" s="24"/>
      <c r="H50" s="25"/>
      <c r="I50" s="24"/>
      <c r="J50" s="29"/>
      <c r="K50" s="25"/>
    </row>
    <row r="51" spans="1:11" ht="21.75" customHeight="1" thickBot="1" x14ac:dyDescent="0.3">
      <c r="A51" s="18">
        <v>35</v>
      </c>
      <c r="B51" s="20"/>
      <c r="C51" s="33"/>
      <c r="D51" s="34"/>
      <c r="E51" s="20"/>
      <c r="F51" s="20"/>
      <c r="G51" s="24"/>
      <c r="H51" s="25"/>
      <c r="I51" s="24"/>
      <c r="J51" s="29"/>
      <c r="K51" s="25"/>
    </row>
    <row r="52" spans="1:11" ht="21.75" customHeight="1" thickBot="1" x14ac:dyDescent="0.3">
      <c r="A52" s="18">
        <v>36</v>
      </c>
      <c r="B52" s="20"/>
      <c r="C52" s="33"/>
      <c r="D52" s="34"/>
      <c r="E52" s="20"/>
      <c r="F52" s="20"/>
      <c r="G52" s="24"/>
      <c r="H52" s="25"/>
      <c r="I52" s="24"/>
      <c r="J52" s="29"/>
      <c r="K52" s="25"/>
    </row>
    <row r="53" spans="1:11" ht="21.75" customHeight="1" thickBot="1" x14ac:dyDescent="0.3">
      <c r="A53" s="18">
        <v>37</v>
      </c>
      <c r="B53" s="20"/>
      <c r="C53" s="33"/>
      <c r="D53" s="34"/>
      <c r="E53" s="20"/>
      <c r="F53" s="20"/>
      <c r="G53" s="24"/>
      <c r="H53" s="25"/>
      <c r="I53" s="24"/>
      <c r="J53" s="29"/>
      <c r="K53" s="25"/>
    </row>
    <row r="54" spans="1:11" ht="21.75" customHeight="1" thickBot="1" x14ac:dyDescent="0.3">
      <c r="A54" s="18">
        <v>38</v>
      </c>
      <c r="B54" s="20"/>
      <c r="C54" s="33"/>
      <c r="D54" s="34"/>
      <c r="E54" s="20"/>
      <c r="F54" s="20"/>
      <c r="G54" s="24"/>
      <c r="H54" s="25"/>
      <c r="I54" s="24"/>
      <c r="J54" s="29"/>
      <c r="K54" s="25"/>
    </row>
    <row r="55" spans="1:11" ht="21.75" customHeight="1" thickBot="1" x14ac:dyDescent="0.3">
      <c r="A55" s="18">
        <v>39</v>
      </c>
      <c r="B55" s="21"/>
      <c r="C55" s="35"/>
      <c r="D55" s="36"/>
      <c r="E55" s="21"/>
      <c r="F55" s="21"/>
      <c r="G55" s="26"/>
      <c r="H55" s="27"/>
      <c r="I55" s="26"/>
      <c r="J55" s="30"/>
      <c r="K55" s="27"/>
    </row>
    <row r="56" spans="1:11" ht="21.75" customHeight="1" thickBot="1" x14ac:dyDescent="0.3">
      <c r="A56" s="18">
        <v>40</v>
      </c>
      <c r="B56" s="19"/>
      <c r="C56" s="31"/>
      <c r="D56" s="32"/>
      <c r="E56" s="19"/>
      <c r="F56" s="19"/>
      <c r="G56" s="22"/>
      <c r="H56" s="23"/>
      <c r="I56" s="22"/>
      <c r="J56" s="28"/>
      <c r="K56" s="23"/>
    </row>
    <row r="57" spans="1:11" ht="21.75" customHeight="1" thickBot="1" x14ac:dyDescent="0.3">
      <c r="A57" s="18">
        <v>41</v>
      </c>
      <c r="B57" s="20"/>
      <c r="C57" s="33"/>
      <c r="D57" s="34"/>
      <c r="E57" s="20"/>
      <c r="F57" s="20"/>
      <c r="G57" s="24"/>
      <c r="H57" s="25"/>
      <c r="I57" s="24"/>
      <c r="J57" s="29"/>
      <c r="K57" s="25"/>
    </row>
    <row r="58" spans="1:11" ht="21.75" customHeight="1" thickBot="1" x14ac:dyDescent="0.3">
      <c r="A58" s="18">
        <v>42</v>
      </c>
      <c r="B58" s="20"/>
      <c r="C58" s="33"/>
      <c r="D58" s="34"/>
      <c r="E58" s="20"/>
      <c r="F58" s="20"/>
      <c r="G58" s="24"/>
      <c r="H58" s="25"/>
      <c r="I58" s="24"/>
      <c r="J58" s="29"/>
      <c r="K58" s="25"/>
    </row>
    <row r="59" spans="1:11" ht="21.75" customHeight="1" thickBot="1" x14ac:dyDescent="0.3">
      <c r="A59" s="18">
        <v>43</v>
      </c>
      <c r="B59" s="20"/>
      <c r="C59" s="33"/>
      <c r="D59" s="34"/>
      <c r="E59" s="20"/>
      <c r="F59" s="20"/>
      <c r="G59" s="24"/>
      <c r="H59" s="25"/>
      <c r="I59" s="24"/>
      <c r="J59" s="29"/>
      <c r="K59" s="25"/>
    </row>
    <row r="60" spans="1:11" ht="21.75" customHeight="1" thickBot="1" x14ac:dyDescent="0.3">
      <c r="A60" s="18">
        <v>44</v>
      </c>
      <c r="B60" s="20"/>
      <c r="C60" s="33"/>
      <c r="D60" s="34"/>
      <c r="E60" s="20"/>
      <c r="F60" s="20"/>
      <c r="G60" s="24"/>
      <c r="H60" s="25"/>
      <c r="I60" s="24"/>
      <c r="J60" s="29"/>
      <c r="K60" s="25"/>
    </row>
    <row r="61" spans="1:11" ht="21.75" customHeight="1" thickBot="1" x14ac:dyDescent="0.3">
      <c r="A61" s="18">
        <v>45</v>
      </c>
      <c r="B61" s="20"/>
      <c r="C61" s="33"/>
      <c r="D61" s="34"/>
      <c r="E61" s="20"/>
      <c r="F61" s="20"/>
      <c r="G61" s="24"/>
      <c r="H61" s="25"/>
      <c r="I61" s="24"/>
      <c r="J61" s="29"/>
      <c r="K61" s="25"/>
    </row>
    <row r="62" spans="1:11" ht="21.75" customHeight="1" thickBot="1" x14ac:dyDescent="0.3">
      <c r="A62" s="18">
        <v>46</v>
      </c>
      <c r="B62" s="20"/>
      <c r="C62" s="33"/>
      <c r="D62" s="34"/>
      <c r="E62" s="20"/>
      <c r="F62" s="20"/>
      <c r="G62" s="24"/>
      <c r="H62" s="25"/>
      <c r="I62" s="24"/>
      <c r="J62" s="29"/>
      <c r="K62" s="25"/>
    </row>
    <row r="63" spans="1:11" ht="21.75" customHeight="1" thickBot="1" x14ac:dyDescent="0.3">
      <c r="A63" s="18">
        <v>47</v>
      </c>
      <c r="B63" s="20"/>
      <c r="C63" s="33"/>
      <c r="D63" s="34"/>
      <c r="E63" s="20"/>
      <c r="F63" s="20"/>
      <c r="G63" s="24"/>
      <c r="H63" s="25"/>
      <c r="I63" s="24"/>
      <c r="J63" s="29"/>
      <c r="K63" s="25"/>
    </row>
    <row r="64" spans="1:11" ht="21.75" customHeight="1" thickBot="1" x14ac:dyDescent="0.3">
      <c r="A64" s="18">
        <v>48</v>
      </c>
      <c r="B64" s="20"/>
      <c r="C64" s="33"/>
      <c r="D64" s="34"/>
      <c r="E64" s="20"/>
      <c r="F64" s="20"/>
      <c r="G64" s="24"/>
      <c r="H64" s="25"/>
      <c r="I64" s="24"/>
      <c r="J64" s="29"/>
      <c r="K64" s="25"/>
    </row>
    <row r="65" spans="1:11" ht="21.75" customHeight="1" thickBot="1" x14ac:dyDescent="0.3">
      <c r="A65" s="18">
        <v>49</v>
      </c>
      <c r="B65" s="21"/>
      <c r="C65" s="35"/>
      <c r="D65" s="36"/>
      <c r="E65" s="21"/>
      <c r="F65" s="21"/>
      <c r="G65" s="26"/>
      <c r="H65" s="27"/>
      <c r="I65" s="26"/>
      <c r="J65" s="30"/>
      <c r="K65" s="27"/>
    </row>
    <row r="66" spans="1:11" ht="21.75" customHeight="1" thickBot="1" x14ac:dyDescent="0.3">
      <c r="A66" s="18">
        <v>50</v>
      </c>
      <c r="B66" s="19"/>
      <c r="C66" s="31"/>
      <c r="D66" s="32"/>
      <c r="E66" s="19"/>
      <c r="F66" s="19"/>
      <c r="G66" s="22"/>
      <c r="H66" s="23"/>
      <c r="I66" s="22"/>
      <c r="J66" s="28"/>
      <c r="K66" s="23"/>
    </row>
    <row r="67" spans="1:11" ht="21.75" customHeight="1" thickBot="1" x14ac:dyDescent="0.3">
      <c r="A67" s="18">
        <v>51</v>
      </c>
      <c r="B67" s="20"/>
      <c r="C67" s="33"/>
      <c r="D67" s="34"/>
      <c r="E67" s="20"/>
      <c r="F67" s="20"/>
      <c r="G67" s="24"/>
      <c r="H67" s="25"/>
      <c r="I67" s="24"/>
      <c r="J67" s="29"/>
      <c r="K67" s="25"/>
    </row>
    <row r="68" spans="1:11" ht="21.75" customHeight="1" thickBot="1" x14ac:dyDescent="0.3">
      <c r="A68" s="18">
        <v>52</v>
      </c>
      <c r="B68" s="20"/>
      <c r="C68" s="33"/>
      <c r="D68" s="34"/>
      <c r="E68" s="20"/>
      <c r="F68" s="20"/>
      <c r="G68" s="24"/>
      <c r="H68" s="25"/>
      <c r="I68" s="24"/>
      <c r="J68" s="29"/>
      <c r="K68" s="25"/>
    </row>
    <row r="69" spans="1:11" ht="21.75" customHeight="1" thickBot="1" x14ac:dyDescent="0.3">
      <c r="A69" s="18">
        <v>53</v>
      </c>
      <c r="B69" s="20"/>
      <c r="C69" s="33"/>
      <c r="D69" s="34"/>
      <c r="E69" s="20"/>
      <c r="F69" s="20"/>
      <c r="G69" s="24"/>
      <c r="H69" s="25"/>
      <c r="I69" s="24"/>
      <c r="J69" s="29"/>
      <c r="K69" s="25"/>
    </row>
    <row r="70" spans="1:11" ht="21.75" customHeight="1" thickBot="1" x14ac:dyDescent="0.3">
      <c r="A70" s="18">
        <v>54</v>
      </c>
      <c r="B70" s="20"/>
      <c r="C70" s="33"/>
      <c r="D70" s="34"/>
      <c r="E70" s="20"/>
      <c r="F70" s="20"/>
      <c r="G70" s="24"/>
      <c r="H70" s="25"/>
      <c r="I70" s="24"/>
      <c r="J70" s="29"/>
      <c r="K70" s="25"/>
    </row>
    <row r="71" spans="1:11" ht="21.75" customHeight="1" thickBot="1" x14ac:dyDescent="0.3">
      <c r="A71" s="18">
        <v>55</v>
      </c>
      <c r="B71" s="20"/>
      <c r="C71" s="33"/>
      <c r="D71" s="34"/>
      <c r="E71" s="20"/>
      <c r="F71" s="20"/>
      <c r="G71" s="24"/>
      <c r="H71" s="25"/>
      <c r="I71" s="24"/>
      <c r="J71" s="29"/>
      <c r="K71" s="25"/>
    </row>
    <row r="72" spans="1:11" ht="21.75" customHeight="1" thickBot="1" x14ac:dyDescent="0.3">
      <c r="A72" s="18">
        <v>56</v>
      </c>
      <c r="B72" s="20"/>
      <c r="C72" s="33"/>
      <c r="D72" s="34"/>
      <c r="E72" s="20"/>
      <c r="F72" s="20"/>
      <c r="G72" s="24"/>
      <c r="H72" s="25"/>
      <c r="I72" s="24"/>
      <c r="J72" s="29"/>
      <c r="K72" s="25"/>
    </row>
    <row r="73" spans="1:11" ht="21.75" customHeight="1" thickBot="1" x14ac:dyDescent="0.3">
      <c r="A73" s="18">
        <v>57</v>
      </c>
      <c r="B73" s="20"/>
      <c r="C73" s="33"/>
      <c r="D73" s="34"/>
      <c r="E73" s="20"/>
      <c r="F73" s="20"/>
      <c r="G73" s="24"/>
      <c r="H73" s="25"/>
      <c r="I73" s="24"/>
      <c r="J73" s="29"/>
      <c r="K73" s="25"/>
    </row>
    <row r="74" spans="1:11" ht="21.75" customHeight="1" thickBot="1" x14ac:dyDescent="0.3">
      <c r="A74" s="18">
        <v>58</v>
      </c>
      <c r="B74" s="20"/>
      <c r="C74" s="33"/>
      <c r="D74" s="34"/>
      <c r="E74" s="20"/>
      <c r="F74" s="20"/>
      <c r="G74" s="24"/>
      <c r="H74" s="25"/>
      <c r="I74" s="24"/>
      <c r="J74" s="29"/>
      <c r="K74" s="25"/>
    </row>
    <row r="75" spans="1:11" ht="21.75" customHeight="1" thickBot="1" x14ac:dyDescent="0.3">
      <c r="A75" s="18">
        <v>59</v>
      </c>
      <c r="B75" s="21"/>
      <c r="C75" s="35"/>
      <c r="D75" s="36"/>
      <c r="E75" s="21"/>
      <c r="F75" s="21"/>
      <c r="G75" s="26"/>
      <c r="H75" s="27"/>
      <c r="I75" s="26"/>
      <c r="J75" s="30"/>
      <c r="K75" s="27"/>
    </row>
    <row r="76" spans="1:11" ht="21.75" customHeight="1" thickBot="1" x14ac:dyDescent="0.3">
      <c r="A76" s="18">
        <v>60</v>
      </c>
      <c r="B76" s="19"/>
      <c r="C76" s="31"/>
      <c r="D76" s="32"/>
      <c r="E76" s="19"/>
      <c r="F76" s="19"/>
      <c r="G76" s="22"/>
      <c r="H76" s="23"/>
      <c r="I76" s="22"/>
      <c r="J76" s="28"/>
      <c r="K76" s="23"/>
    </row>
    <row r="77" spans="1:11" ht="21.75" customHeight="1" thickBot="1" x14ac:dyDescent="0.3">
      <c r="A77" s="18">
        <v>61</v>
      </c>
      <c r="B77" s="20"/>
      <c r="C77" s="33"/>
      <c r="D77" s="34"/>
      <c r="E77" s="20"/>
      <c r="F77" s="20"/>
      <c r="G77" s="24"/>
      <c r="H77" s="25"/>
      <c r="I77" s="24"/>
      <c r="J77" s="29"/>
      <c r="K77" s="25"/>
    </row>
    <row r="78" spans="1:11" ht="21.75" customHeight="1" thickBot="1" x14ac:dyDescent="0.3">
      <c r="A78" s="18">
        <v>62</v>
      </c>
      <c r="B78" s="20"/>
      <c r="C78" s="33"/>
      <c r="D78" s="34"/>
      <c r="E78" s="20"/>
      <c r="F78" s="20"/>
      <c r="G78" s="24"/>
      <c r="H78" s="25"/>
      <c r="I78" s="24"/>
      <c r="J78" s="29"/>
      <c r="K78" s="25"/>
    </row>
    <row r="79" spans="1:11" ht="21.75" customHeight="1" thickBot="1" x14ac:dyDescent="0.3">
      <c r="A79" s="18">
        <v>63</v>
      </c>
      <c r="B79" s="20"/>
      <c r="C79" s="33"/>
      <c r="D79" s="34"/>
      <c r="E79" s="20"/>
      <c r="F79" s="20"/>
      <c r="G79" s="24"/>
      <c r="H79" s="25"/>
      <c r="I79" s="24"/>
      <c r="J79" s="29"/>
      <c r="K79" s="25"/>
    </row>
    <row r="80" spans="1:11" ht="21.75" customHeight="1" thickBot="1" x14ac:dyDescent="0.3">
      <c r="A80" s="18">
        <v>64</v>
      </c>
      <c r="B80" s="20"/>
      <c r="C80" s="33"/>
      <c r="D80" s="34"/>
      <c r="E80" s="20"/>
      <c r="F80" s="20"/>
      <c r="G80" s="24"/>
      <c r="H80" s="25"/>
      <c r="I80" s="24"/>
      <c r="J80" s="29"/>
      <c r="K80" s="25"/>
    </row>
    <row r="81" spans="1:11" ht="21.75" customHeight="1" thickBot="1" x14ac:dyDescent="0.3">
      <c r="A81" s="18">
        <v>65</v>
      </c>
      <c r="B81" s="20"/>
      <c r="C81" s="33"/>
      <c r="D81" s="34"/>
      <c r="E81" s="20"/>
      <c r="F81" s="20"/>
      <c r="G81" s="24"/>
      <c r="H81" s="25"/>
      <c r="I81" s="24"/>
      <c r="J81" s="29"/>
      <c r="K81" s="25"/>
    </row>
    <row r="82" spans="1:11" ht="21.75" customHeight="1" thickBot="1" x14ac:dyDescent="0.3">
      <c r="A82" s="18">
        <v>66</v>
      </c>
      <c r="B82" s="20"/>
      <c r="C82" s="33"/>
      <c r="D82" s="34"/>
      <c r="E82" s="20"/>
      <c r="F82" s="20"/>
      <c r="G82" s="24"/>
      <c r="H82" s="25"/>
      <c r="I82" s="24"/>
      <c r="J82" s="29"/>
      <c r="K82" s="25"/>
    </row>
    <row r="83" spans="1:11" ht="21.75" customHeight="1" thickBot="1" x14ac:dyDescent="0.3">
      <c r="A83" s="18">
        <v>67</v>
      </c>
      <c r="B83" s="20"/>
      <c r="C83" s="33"/>
      <c r="D83" s="34"/>
      <c r="E83" s="20"/>
      <c r="F83" s="20"/>
      <c r="G83" s="24"/>
      <c r="H83" s="25"/>
      <c r="I83" s="24"/>
      <c r="J83" s="29"/>
      <c r="K83" s="25"/>
    </row>
    <row r="84" spans="1:11" ht="21.75" customHeight="1" thickBot="1" x14ac:dyDescent="0.3">
      <c r="A84" s="18">
        <v>68</v>
      </c>
      <c r="B84" s="20"/>
      <c r="C84" s="33"/>
      <c r="D84" s="34"/>
      <c r="E84" s="20"/>
      <c r="F84" s="20"/>
      <c r="G84" s="24"/>
      <c r="H84" s="25"/>
      <c r="I84" s="24"/>
      <c r="J84" s="29"/>
      <c r="K84" s="25"/>
    </row>
    <row r="85" spans="1:11" ht="21.75" customHeight="1" thickBot="1" x14ac:dyDescent="0.3">
      <c r="A85" s="18">
        <v>69</v>
      </c>
      <c r="B85" s="21"/>
      <c r="C85" s="35"/>
      <c r="D85" s="36"/>
      <c r="E85" s="21"/>
      <c r="F85" s="21"/>
      <c r="G85" s="26"/>
      <c r="H85" s="27"/>
      <c r="I85" s="26"/>
      <c r="J85" s="30"/>
      <c r="K85" s="27"/>
    </row>
    <row r="86" spans="1:11" ht="21.75" customHeight="1" thickBot="1" x14ac:dyDescent="0.3">
      <c r="A86" s="18">
        <v>70</v>
      </c>
      <c r="B86" s="19"/>
      <c r="C86" s="31"/>
      <c r="D86" s="32"/>
      <c r="E86" s="19"/>
      <c r="F86" s="19"/>
      <c r="G86" s="22"/>
      <c r="H86" s="23"/>
      <c r="I86" s="22"/>
      <c r="J86" s="28"/>
      <c r="K86" s="23"/>
    </row>
    <row r="87" spans="1:11" ht="21.75" customHeight="1" thickBot="1" x14ac:dyDescent="0.3">
      <c r="A87" s="18">
        <v>71</v>
      </c>
      <c r="B87" s="20"/>
      <c r="C87" s="33"/>
      <c r="D87" s="34"/>
      <c r="E87" s="20"/>
      <c r="F87" s="20"/>
      <c r="G87" s="24"/>
      <c r="H87" s="25"/>
      <c r="I87" s="24"/>
      <c r="J87" s="29"/>
      <c r="K87" s="25"/>
    </row>
    <row r="88" spans="1:11" ht="21.75" customHeight="1" thickBot="1" x14ac:dyDescent="0.3">
      <c r="A88" s="18">
        <v>72</v>
      </c>
      <c r="B88" s="20"/>
      <c r="C88" s="33"/>
      <c r="D88" s="34"/>
      <c r="E88" s="20"/>
      <c r="F88" s="20"/>
      <c r="G88" s="24"/>
      <c r="H88" s="25"/>
      <c r="I88" s="24"/>
      <c r="J88" s="29"/>
      <c r="K88" s="25"/>
    </row>
    <row r="89" spans="1:11" ht="21.75" customHeight="1" thickBot="1" x14ac:dyDescent="0.3">
      <c r="A89" s="18">
        <v>73</v>
      </c>
      <c r="B89" s="20"/>
      <c r="C89" s="33"/>
      <c r="D89" s="34"/>
      <c r="E89" s="20"/>
      <c r="F89" s="20"/>
      <c r="G89" s="24"/>
      <c r="H89" s="25"/>
      <c r="I89" s="24"/>
      <c r="J89" s="29"/>
      <c r="K89" s="25"/>
    </row>
    <row r="90" spans="1:11" ht="21.75" customHeight="1" thickBot="1" x14ac:dyDescent="0.3">
      <c r="A90" s="18">
        <v>74</v>
      </c>
      <c r="B90" s="20"/>
      <c r="C90" s="33"/>
      <c r="D90" s="34"/>
      <c r="E90" s="20"/>
      <c r="F90" s="20"/>
      <c r="G90" s="24"/>
      <c r="H90" s="25"/>
      <c r="I90" s="24"/>
      <c r="J90" s="29"/>
      <c r="K90" s="25"/>
    </row>
    <row r="91" spans="1:11" ht="21.75" customHeight="1" thickBot="1" x14ac:dyDescent="0.3">
      <c r="A91" s="18">
        <v>75</v>
      </c>
      <c r="B91" s="20"/>
      <c r="C91" s="33"/>
      <c r="D91" s="34"/>
      <c r="E91" s="20"/>
      <c r="F91" s="20"/>
      <c r="G91" s="24"/>
      <c r="H91" s="25"/>
      <c r="I91" s="24"/>
      <c r="J91" s="29"/>
      <c r="K91" s="25"/>
    </row>
    <row r="92" spans="1:11" ht="21.75" customHeight="1" thickBot="1" x14ac:dyDescent="0.3">
      <c r="A92" s="18">
        <v>76</v>
      </c>
      <c r="B92" s="20"/>
      <c r="C92" s="33"/>
      <c r="D92" s="34"/>
      <c r="E92" s="20"/>
      <c r="F92" s="20"/>
      <c r="G92" s="24"/>
      <c r="H92" s="25"/>
      <c r="I92" s="24"/>
      <c r="J92" s="29"/>
      <c r="K92" s="25"/>
    </row>
    <row r="93" spans="1:11" ht="21.75" customHeight="1" thickBot="1" x14ac:dyDescent="0.3">
      <c r="A93" s="18">
        <v>77</v>
      </c>
      <c r="B93" s="20"/>
      <c r="C93" s="33"/>
      <c r="D93" s="34"/>
      <c r="E93" s="20"/>
      <c r="F93" s="20"/>
      <c r="G93" s="24"/>
      <c r="H93" s="25"/>
      <c r="I93" s="24"/>
      <c r="J93" s="29"/>
      <c r="K93" s="25"/>
    </row>
    <row r="94" spans="1:11" ht="21.75" customHeight="1" thickBot="1" x14ac:dyDescent="0.3">
      <c r="A94" s="18">
        <v>78</v>
      </c>
      <c r="B94" s="20"/>
      <c r="C94" s="33"/>
      <c r="D94" s="34"/>
      <c r="E94" s="20"/>
      <c r="F94" s="20"/>
      <c r="G94" s="24"/>
      <c r="H94" s="25"/>
      <c r="I94" s="24"/>
      <c r="J94" s="29"/>
      <c r="K94" s="25"/>
    </row>
    <row r="95" spans="1:11" ht="21.75" customHeight="1" thickBot="1" x14ac:dyDescent="0.3">
      <c r="A95" s="18">
        <v>79</v>
      </c>
      <c r="B95" s="21"/>
      <c r="C95" s="35"/>
      <c r="D95" s="36"/>
      <c r="E95" s="21"/>
      <c r="F95" s="21"/>
      <c r="G95" s="26"/>
      <c r="H95" s="27"/>
      <c r="I95" s="26"/>
      <c r="J95" s="30"/>
      <c r="K95" s="27"/>
    </row>
    <row r="96" spans="1:11" ht="21.75" customHeight="1" thickBot="1" x14ac:dyDescent="0.3">
      <c r="A96" s="18">
        <v>80</v>
      </c>
      <c r="B96" s="19"/>
      <c r="C96" s="31"/>
      <c r="D96" s="32"/>
      <c r="E96" s="19"/>
      <c r="F96" s="19"/>
      <c r="G96" s="22"/>
      <c r="H96" s="23"/>
      <c r="I96" s="22"/>
      <c r="J96" s="28"/>
      <c r="K96" s="23"/>
    </row>
    <row r="97" spans="1:11" ht="21.75" customHeight="1" thickBot="1" x14ac:dyDescent="0.3">
      <c r="A97" s="18">
        <v>81</v>
      </c>
      <c r="B97" s="20"/>
      <c r="C97" s="33"/>
      <c r="D97" s="34"/>
      <c r="E97" s="20"/>
      <c r="F97" s="20"/>
      <c r="G97" s="24"/>
      <c r="H97" s="25"/>
      <c r="I97" s="24"/>
      <c r="J97" s="29"/>
      <c r="K97" s="25"/>
    </row>
    <row r="98" spans="1:11" ht="21.75" customHeight="1" thickBot="1" x14ac:dyDescent="0.3">
      <c r="A98" s="18">
        <v>82</v>
      </c>
      <c r="B98" s="20"/>
      <c r="C98" s="33"/>
      <c r="D98" s="34"/>
      <c r="E98" s="20"/>
      <c r="F98" s="20"/>
      <c r="G98" s="24"/>
      <c r="H98" s="25"/>
      <c r="I98" s="24"/>
      <c r="J98" s="29"/>
      <c r="K98" s="25"/>
    </row>
    <row r="99" spans="1:11" ht="21.75" customHeight="1" thickBot="1" x14ac:dyDescent="0.3">
      <c r="A99" s="18">
        <v>83</v>
      </c>
      <c r="B99" s="20"/>
      <c r="C99" s="33"/>
      <c r="D99" s="34"/>
      <c r="E99" s="20"/>
      <c r="F99" s="20"/>
      <c r="G99" s="24"/>
      <c r="H99" s="25"/>
      <c r="I99" s="24"/>
      <c r="J99" s="29"/>
      <c r="K99" s="25"/>
    </row>
    <row r="100" spans="1:11" ht="21.75" customHeight="1" thickBot="1" x14ac:dyDescent="0.3">
      <c r="A100" s="18">
        <v>84</v>
      </c>
      <c r="B100" s="20"/>
      <c r="C100" s="33"/>
      <c r="D100" s="34"/>
      <c r="E100" s="20"/>
      <c r="F100" s="20"/>
      <c r="G100" s="24"/>
      <c r="H100" s="25"/>
      <c r="I100" s="24"/>
      <c r="J100" s="29"/>
      <c r="K100" s="25"/>
    </row>
    <row r="101" spans="1:11" ht="21.75" customHeight="1" thickBot="1" x14ac:dyDescent="0.3">
      <c r="A101" s="18">
        <v>85</v>
      </c>
      <c r="B101" s="20"/>
      <c r="C101" s="33"/>
      <c r="D101" s="34"/>
      <c r="E101" s="20"/>
      <c r="F101" s="20"/>
      <c r="G101" s="24"/>
      <c r="H101" s="25"/>
      <c r="I101" s="24"/>
      <c r="J101" s="29"/>
      <c r="K101" s="25"/>
    </row>
    <row r="102" spans="1:11" ht="21.75" customHeight="1" thickBot="1" x14ac:dyDescent="0.3">
      <c r="A102" s="18">
        <v>86</v>
      </c>
      <c r="B102" s="20"/>
      <c r="C102" s="33"/>
      <c r="D102" s="34"/>
      <c r="E102" s="20"/>
      <c r="F102" s="20"/>
      <c r="G102" s="24"/>
      <c r="H102" s="25"/>
      <c r="I102" s="24"/>
      <c r="J102" s="29"/>
      <c r="K102" s="25"/>
    </row>
    <row r="103" spans="1:11" ht="21.75" customHeight="1" thickBot="1" x14ac:dyDescent="0.3">
      <c r="A103" s="18">
        <v>87</v>
      </c>
      <c r="B103" s="20"/>
      <c r="C103" s="33"/>
      <c r="D103" s="34"/>
      <c r="E103" s="20"/>
      <c r="F103" s="20"/>
      <c r="G103" s="24"/>
      <c r="H103" s="25"/>
      <c r="I103" s="24"/>
      <c r="J103" s="29"/>
      <c r="K103" s="25"/>
    </row>
    <row r="104" spans="1:11" ht="21.75" customHeight="1" thickBot="1" x14ac:dyDescent="0.3">
      <c r="A104" s="18">
        <v>88</v>
      </c>
      <c r="B104" s="20"/>
      <c r="C104" s="33"/>
      <c r="D104" s="34"/>
      <c r="E104" s="20"/>
      <c r="F104" s="20"/>
      <c r="G104" s="24"/>
      <c r="H104" s="25"/>
      <c r="I104" s="24"/>
      <c r="J104" s="29"/>
      <c r="K104" s="25"/>
    </row>
    <row r="105" spans="1:11" ht="21.75" customHeight="1" thickBot="1" x14ac:dyDescent="0.3">
      <c r="A105" s="18">
        <v>89</v>
      </c>
      <c r="B105" s="21"/>
      <c r="C105" s="35"/>
      <c r="D105" s="36"/>
      <c r="E105" s="21"/>
      <c r="F105" s="21"/>
      <c r="G105" s="26"/>
      <c r="H105" s="27"/>
      <c r="I105" s="26"/>
      <c r="J105" s="30"/>
      <c r="K105" s="27"/>
    </row>
    <row r="106" spans="1:11" ht="21.75" customHeight="1" thickBot="1" x14ac:dyDescent="0.3">
      <c r="A106" s="18">
        <v>90</v>
      </c>
      <c r="B106" s="19"/>
      <c r="C106" s="31"/>
      <c r="D106" s="32"/>
      <c r="E106" s="19"/>
      <c r="F106" s="19"/>
      <c r="G106" s="22"/>
      <c r="H106" s="23"/>
      <c r="I106" s="22"/>
      <c r="J106" s="28"/>
      <c r="K106" s="23"/>
    </row>
    <row r="107" spans="1:11" ht="21.75" customHeight="1" thickBot="1" x14ac:dyDescent="0.3">
      <c r="A107" s="18">
        <v>91</v>
      </c>
      <c r="B107" s="20"/>
      <c r="C107" s="33"/>
      <c r="D107" s="34"/>
      <c r="E107" s="20"/>
      <c r="F107" s="20"/>
      <c r="G107" s="24"/>
      <c r="H107" s="25"/>
      <c r="I107" s="24"/>
      <c r="J107" s="29"/>
      <c r="K107" s="25"/>
    </row>
    <row r="108" spans="1:11" ht="21.75" customHeight="1" thickBot="1" x14ac:dyDescent="0.3">
      <c r="A108" s="18">
        <v>92</v>
      </c>
      <c r="B108" s="20"/>
      <c r="C108" s="33"/>
      <c r="D108" s="34"/>
      <c r="E108" s="20"/>
      <c r="F108" s="20"/>
      <c r="G108" s="24"/>
      <c r="H108" s="25"/>
      <c r="I108" s="24"/>
      <c r="J108" s="29"/>
      <c r="K108" s="25"/>
    </row>
    <row r="109" spans="1:11" ht="21.75" customHeight="1" thickBot="1" x14ac:dyDescent="0.3">
      <c r="A109" s="18">
        <v>93</v>
      </c>
      <c r="B109" s="20"/>
      <c r="C109" s="33"/>
      <c r="D109" s="34"/>
      <c r="E109" s="20"/>
      <c r="F109" s="20"/>
      <c r="G109" s="24"/>
      <c r="H109" s="25"/>
      <c r="I109" s="24"/>
      <c r="J109" s="29"/>
      <c r="K109" s="25"/>
    </row>
    <row r="110" spans="1:11" ht="21.75" customHeight="1" thickBot="1" x14ac:dyDescent="0.3">
      <c r="A110" s="18">
        <v>94</v>
      </c>
      <c r="B110" s="20"/>
      <c r="C110" s="33"/>
      <c r="D110" s="34"/>
      <c r="E110" s="20"/>
      <c r="F110" s="20"/>
      <c r="G110" s="24"/>
      <c r="H110" s="25"/>
      <c r="I110" s="24"/>
      <c r="J110" s="29"/>
      <c r="K110" s="25"/>
    </row>
    <row r="111" spans="1:11" ht="21.75" customHeight="1" thickBot="1" x14ac:dyDescent="0.3">
      <c r="A111" s="18">
        <v>95</v>
      </c>
      <c r="B111" s="20"/>
      <c r="C111" s="33"/>
      <c r="D111" s="34"/>
      <c r="E111" s="20"/>
      <c r="F111" s="20"/>
      <c r="G111" s="24"/>
      <c r="H111" s="25"/>
      <c r="I111" s="24"/>
      <c r="J111" s="29"/>
      <c r="K111" s="25"/>
    </row>
    <row r="112" spans="1:11" ht="21.75" customHeight="1" thickBot="1" x14ac:dyDescent="0.3">
      <c r="A112" s="18">
        <v>96</v>
      </c>
      <c r="B112" s="20"/>
      <c r="C112" s="33"/>
      <c r="D112" s="34"/>
      <c r="E112" s="20"/>
      <c r="F112" s="20"/>
      <c r="G112" s="24"/>
      <c r="H112" s="25"/>
      <c r="I112" s="24"/>
      <c r="J112" s="29"/>
      <c r="K112" s="25"/>
    </row>
    <row r="113" spans="1:11" ht="21.75" customHeight="1" thickBot="1" x14ac:dyDescent="0.3">
      <c r="A113" s="18">
        <v>97</v>
      </c>
      <c r="B113" s="20"/>
      <c r="C113" s="33"/>
      <c r="D113" s="34"/>
      <c r="E113" s="20"/>
      <c r="F113" s="20"/>
      <c r="G113" s="24"/>
      <c r="H113" s="25"/>
      <c r="I113" s="24"/>
      <c r="J113" s="29"/>
      <c r="K113" s="25"/>
    </row>
    <row r="114" spans="1:11" ht="21.75" customHeight="1" thickBot="1" x14ac:dyDescent="0.3">
      <c r="A114" s="18">
        <v>98</v>
      </c>
      <c r="B114" s="20"/>
      <c r="C114" s="33"/>
      <c r="D114" s="34"/>
      <c r="E114" s="20"/>
      <c r="F114" s="20"/>
      <c r="G114" s="24"/>
      <c r="H114" s="25"/>
      <c r="I114" s="24"/>
      <c r="J114" s="29"/>
      <c r="K114" s="25"/>
    </row>
    <row r="115" spans="1:11" ht="21.75" customHeight="1" thickBot="1" x14ac:dyDescent="0.3">
      <c r="A115" s="18">
        <v>99</v>
      </c>
      <c r="B115" s="21"/>
      <c r="C115" s="35"/>
      <c r="D115" s="36"/>
      <c r="E115" s="21"/>
      <c r="F115" s="21"/>
      <c r="G115" s="26"/>
      <c r="H115" s="27"/>
      <c r="I115" s="26"/>
      <c r="J115" s="30"/>
      <c r="K115" s="27"/>
    </row>
    <row r="116" spans="1:11" ht="21.75" customHeight="1" thickBot="1" x14ac:dyDescent="0.3">
      <c r="A116" s="18">
        <v>100</v>
      </c>
      <c r="B116" s="19"/>
      <c r="C116" s="31"/>
      <c r="D116" s="32"/>
      <c r="E116" s="19"/>
      <c r="F116" s="19"/>
      <c r="G116" s="22"/>
      <c r="H116" s="23"/>
      <c r="I116" s="22"/>
      <c r="J116" s="28"/>
      <c r="K116" s="23"/>
    </row>
    <row r="117" spans="1:11" ht="21.75" customHeight="1" thickBot="1" x14ac:dyDescent="0.3">
      <c r="A117" s="18">
        <v>101</v>
      </c>
      <c r="B117" s="20"/>
      <c r="C117" s="33"/>
      <c r="D117" s="34"/>
      <c r="E117" s="20"/>
      <c r="F117" s="20"/>
      <c r="G117" s="24"/>
      <c r="H117" s="25"/>
      <c r="I117" s="24"/>
      <c r="J117" s="29"/>
      <c r="K117" s="25"/>
    </row>
    <row r="118" spans="1:11" ht="21.75" customHeight="1" thickBot="1" x14ac:dyDescent="0.3">
      <c r="A118" s="18">
        <v>102</v>
      </c>
      <c r="B118" s="20"/>
      <c r="C118" s="33"/>
      <c r="D118" s="34"/>
      <c r="E118" s="20"/>
      <c r="F118" s="20"/>
      <c r="G118" s="24"/>
      <c r="H118" s="25"/>
      <c r="I118" s="24"/>
      <c r="J118" s="29"/>
      <c r="K118" s="25"/>
    </row>
    <row r="119" spans="1:11" ht="21.75" customHeight="1" thickBot="1" x14ac:dyDescent="0.3">
      <c r="A119" s="18">
        <v>103</v>
      </c>
      <c r="B119" s="20"/>
      <c r="C119" s="33"/>
      <c r="D119" s="34"/>
      <c r="E119" s="20"/>
      <c r="F119" s="20"/>
      <c r="G119" s="24"/>
      <c r="H119" s="25"/>
      <c r="I119" s="24"/>
      <c r="J119" s="29"/>
      <c r="K119" s="25"/>
    </row>
    <row r="120" spans="1:11" ht="21.75" customHeight="1" thickBot="1" x14ac:dyDescent="0.3">
      <c r="A120" s="18">
        <v>104</v>
      </c>
      <c r="B120" s="20"/>
      <c r="C120" s="33"/>
      <c r="D120" s="34"/>
      <c r="E120" s="20"/>
      <c r="F120" s="20"/>
      <c r="G120" s="24"/>
      <c r="H120" s="25"/>
      <c r="I120" s="24"/>
      <c r="J120" s="29"/>
      <c r="K120" s="25"/>
    </row>
    <row r="121" spans="1:11" ht="21.75" customHeight="1" thickBot="1" x14ac:dyDescent="0.3">
      <c r="A121" s="18">
        <v>105</v>
      </c>
      <c r="B121" s="20"/>
      <c r="C121" s="33"/>
      <c r="D121" s="34"/>
      <c r="E121" s="20"/>
      <c r="F121" s="20"/>
      <c r="G121" s="24"/>
      <c r="H121" s="25"/>
      <c r="I121" s="24"/>
      <c r="J121" s="29"/>
      <c r="K121" s="25"/>
    </row>
    <row r="122" spans="1:11" ht="21.75" customHeight="1" thickBot="1" x14ac:dyDescent="0.3">
      <c r="A122" s="18">
        <v>106</v>
      </c>
      <c r="B122" s="20"/>
      <c r="C122" s="33"/>
      <c r="D122" s="34"/>
      <c r="E122" s="20"/>
      <c r="F122" s="20"/>
      <c r="G122" s="24"/>
      <c r="H122" s="25"/>
      <c r="I122" s="24"/>
      <c r="J122" s="29"/>
      <c r="K122" s="25"/>
    </row>
    <row r="123" spans="1:11" ht="21.75" customHeight="1" thickBot="1" x14ac:dyDescent="0.3">
      <c r="A123" s="18">
        <v>107</v>
      </c>
      <c r="B123" s="20"/>
      <c r="C123" s="33"/>
      <c r="D123" s="34"/>
      <c r="E123" s="20"/>
      <c r="F123" s="20"/>
      <c r="G123" s="24"/>
      <c r="H123" s="25"/>
      <c r="I123" s="24"/>
      <c r="J123" s="29"/>
      <c r="K123" s="25"/>
    </row>
    <row r="124" spans="1:11" ht="21.75" customHeight="1" thickBot="1" x14ac:dyDescent="0.3">
      <c r="A124" s="18">
        <v>108</v>
      </c>
      <c r="B124" s="20"/>
      <c r="C124" s="33"/>
      <c r="D124" s="34"/>
      <c r="E124" s="20"/>
      <c r="F124" s="20"/>
      <c r="G124" s="24"/>
      <c r="H124" s="25"/>
      <c r="I124" s="24"/>
      <c r="J124" s="29"/>
      <c r="K124" s="25"/>
    </row>
    <row r="125" spans="1:11" ht="21.75" customHeight="1" thickBot="1" x14ac:dyDescent="0.3">
      <c r="A125" s="18">
        <v>109</v>
      </c>
      <c r="B125" s="21"/>
      <c r="C125" s="35"/>
      <c r="D125" s="36"/>
      <c r="E125" s="21"/>
      <c r="F125" s="21"/>
      <c r="G125" s="26"/>
      <c r="H125" s="27"/>
      <c r="I125" s="26"/>
      <c r="J125" s="30"/>
      <c r="K125" s="27"/>
    </row>
    <row r="126" spans="1:11" ht="21.75" customHeight="1" thickBot="1" x14ac:dyDescent="0.3">
      <c r="A126" s="18">
        <v>110</v>
      </c>
      <c r="B126" s="19"/>
      <c r="C126" s="31"/>
      <c r="D126" s="32"/>
      <c r="E126" s="19"/>
      <c r="F126" s="19"/>
      <c r="G126" s="22"/>
      <c r="H126" s="23"/>
      <c r="I126" s="22"/>
      <c r="J126" s="28"/>
      <c r="K126" s="23"/>
    </row>
    <row r="127" spans="1:11" ht="21.75" customHeight="1" thickBot="1" x14ac:dyDescent="0.3">
      <c r="A127" s="18">
        <v>111</v>
      </c>
      <c r="B127" s="20"/>
      <c r="C127" s="33"/>
      <c r="D127" s="34"/>
      <c r="E127" s="20"/>
      <c r="F127" s="20"/>
      <c r="G127" s="24"/>
      <c r="H127" s="25"/>
      <c r="I127" s="24"/>
      <c r="J127" s="29"/>
      <c r="K127" s="25"/>
    </row>
    <row r="128" spans="1:11" ht="21.75" customHeight="1" thickBot="1" x14ac:dyDescent="0.3">
      <c r="A128" s="18">
        <v>112</v>
      </c>
      <c r="B128" s="20"/>
      <c r="C128" s="33"/>
      <c r="D128" s="34"/>
      <c r="E128" s="20"/>
      <c r="F128" s="20"/>
      <c r="G128" s="24"/>
      <c r="H128" s="25"/>
      <c r="I128" s="24"/>
      <c r="J128" s="29"/>
      <c r="K128" s="25"/>
    </row>
    <row r="129" spans="1:11" ht="21.75" customHeight="1" thickBot="1" x14ac:dyDescent="0.3">
      <c r="A129" s="18">
        <v>113</v>
      </c>
      <c r="B129" s="20"/>
      <c r="C129" s="33"/>
      <c r="D129" s="34"/>
      <c r="E129" s="20"/>
      <c r="F129" s="20"/>
      <c r="G129" s="24"/>
      <c r="H129" s="25"/>
      <c r="I129" s="24"/>
      <c r="J129" s="29"/>
      <c r="K129" s="25"/>
    </row>
    <row r="130" spans="1:11" ht="21.75" customHeight="1" thickBot="1" x14ac:dyDescent="0.3">
      <c r="A130" s="18">
        <v>114</v>
      </c>
      <c r="B130" s="20"/>
      <c r="C130" s="33"/>
      <c r="D130" s="34"/>
      <c r="E130" s="20"/>
      <c r="F130" s="20"/>
      <c r="G130" s="24"/>
      <c r="H130" s="25"/>
      <c r="I130" s="24"/>
      <c r="J130" s="29"/>
      <c r="K130" s="25"/>
    </row>
    <row r="131" spans="1:11" ht="21.75" customHeight="1" thickBot="1" x14ac:dyDescent="0.3">
      <c r="A131" s="18">
        <v>115</v>
      </c>
      <c r="B131" s="20"/>
      <c r="C131" s="33"/>
      <c r="D131" s="34"/>
      <c r="E131" s="20"/>
      <c r="F131" s="20"/>
      <c r="G131" s="24"/>
      <c r="H131" s="25"/>
      <c r="I131" s="24"/>
      <c r="J131" s="29"/>
      <c r="K131" s="25"/>
    </row>
    <row r="132" spans="1:11" ht="21.75" customHeight="1" thickBot="1" x14ac:dyDescent="0.3">
      <c r="A132" s="18">
        <v>116</v>
      </c>
      <c r="B132" s="20"/>
      <c r="C132" s="33"/>
      <c r="D132" s="34"/>
      <c r="E132" s="20"/>
      <c r="F132" s="20"/>
      <c r="G132" s="24"/>
      <c r="H132" s="25"/>
      <c r="I132" s="24"/>
      <c r="J132" s="29"/>
      <c r="K132" s="25"/>
    </row>
    <row r="133" spans="1:11" ht="21.75" customHeight="1" thickBot="1" x14ac:dyDescent="0.3">
      <c r="A133" s="18">
        <v>117</v>
      </c>
      <c r="B133" s="20"/>
      <c r="C133" s="33"/>
      <c r="D133" s="34"/>
      <c r="E133" s="20"/>
      <c r="F133" s="20"/>
      <c r="G133" s="24"/>
      <c r="H133" s="25"/>
      <c r="I133" s="24"/>
      <c r="J133" s="29"/>
      <c r="K133" s="25"/>
    </row>
    <row r="134" spans="1:11" ht="21.75" customHeight="1" thickBot="1" x14ac:dyDescent="0.3">
      <c r="A134" s="18">
        <v>118</v>
      </c>
      <c r="B134" s="20"/>
      <c r="C134" s="33"/>
      <c r="D134" s="34"/>
      <c r="E134" s="20"/>
      <c r="F134" s="20"/>
      <c r="G134" s="24"/>
      <c r="H134" s="25"/>
      <c r="I134" s="24"/>
      <c r="J134" s="29"/>
      <c r="K134" s="25"/>
    </row>
    <row r="135" spans="1:11" ht="21.75" customHeight="1" thickBot="1" x14ac:dyDescent="0.3">
      <c r="A135" s="18">
        <v>119</v>
      </c>
      <c r="B135" s="21"/>
      <c r="C135" s="35"/>
      <c r="D135" s="36"/>
      <c r="E135" s="21"/>
      <c r="F135" s="21"/>
      <c r="G135" s="26"/>
      <c r="H135" s="27"/>
      <c r="I135" s="26"/>
      <c r="J135" s="30"/>
      <c r="K135" s="27"/>
    </row>
    <row r="136" spans="1:11" ht="21.75" customHeight="1" thickBot="1" x14ac:dyDescent="0.3">
      <c r="A136" s="18">
        <v>120</v>
      </c>
      <c r="B136" s="19"/>
      <c r="C136" s="31"/>
      <c r="D136" s="32"/>
      <c r="E136" s="19"/>
      <c r="F136" s="19"/>
      <c r="G136" s="22"/>
      <c r="H136" s="23"/>
      <c r="I136" s="22"/>
      <c r="J136" s="28"/>
      <c r="K136" s="23"/>
    </row>
    <row r="137" spans="1:11" ht="21.75" customHeight="1" thickBot="1" x14ac:dyDescent="0.3">
      <c r="A137" s="18">
        <v>121</v>
      </c>
      <c r="B137" s="20"/>
      <c r="C137" s="33"/>
      <c r="D137" s="34"/>
      <c r="E137" s="20"/>
      <c r="F137" s="20"/>
      <c r="G137" s="24"/>
      <c r="H137" s="25"/>
      <c r="I137" s="24"/>
      <c r="J137" s="29"/>
      <c r="K137" s="25"/>
    </row>
    <row r="138" spans="1:11" ht="21.75" customHeight="1" thickBot="1" x14ac:dyDescent="0.3">
      <c r="A138" s="18">
        <v>122</v>
      </c>
      <c r="B138" s="20"/>
      <c r="C138" s="33"/>
      <c r="D138" s="34"/>
      <c r="E138" s="20"/>
      <c r="F138" s="20"/>
      <c r="G138" s="24"/>
      <c r="H138" s="25"/>
      <c r="I138" s="24"/>
      <c r="J138" s="29"/>
      <c r="K138" s="25"/>
    </row>
    <row r="139" spans="1:11" ht="21.75" customHeight="1" thickBot="1" x14ac:dyDescent="0.3">
      <c r="A139" s="18">
        <v>123</v>
      </c>
      <c r="B139" s="20"/>
      <c r="C139" s="33"/>
      <c r="D139" s="34"/>
      <c r="E139" s="20"/>
      <c r="F139" s="20"/>
      <c r="G139" s="24"/>
      <c r="H139" s="25"/>
      <c r="I139" s="24"/>
      <c r="J139" s="29"/>
      <c r="K139" s="25"/>
    </row>
    <row r="140" spans="1:11" ht="21.75" customHeight="1" thickBot="1" x14ac:dyDescent="0.3">
      <c r="A140" s="18">
        <v>124</v>
      </c>
      <c r="B140" s="20"/>
      <c r="C140" s="33"/>
      <c r="D140" s="34"/>
      <c r="E140" s="20"/>
      <c r="F140" s="20"/>
      <c r="G140" s="24"/>
      <c r="H140" s="25"/>
      <c r="I140" s="24"/>
      <c r="J140" s="29"/>
      <c r="K140" s="25"/>
    </row>
    <row r="141" spans="1:11" ht="21.75" customHeight="1" thickBot="1" x14ac:dyDescent="0.3">
      <c r="A141" s="18">
        <v>125</v>
      </c>
      <c r="B141" s="20"/>
      <c r="C141" s="33"/>
      <c r="D141" s="34"/>
      <c r="E141" s="20"/>
      <c r="F141" s="20"/>
      <c r="G141" s="24"/>
      <c r="H141" s="25"/>
      <c r="I141" s="24"/>
      <c r="J141" s="29"/>
      <c r="K141" s="25"/>
    </row>
    <row r="142" spans="1:11" ht="21.75" customHeight="1" thickBot="1" x14ac:dyDescent="0.3">
      <c r="A142" s="18">
        <v>126</v>
      </c>
      <c r="B142" s="20"/>
      <c r="C142" s="33"/>
      <c r="D142" s="34"/>
      <c r="E142" s="20"/>
      <c r="F142" s="20"/>
      <c r="G142" s="24"/>
      <c r="H142" s="25"/>
      <c r="I142" s="24"/>
      <c r="J142" s="29"/>
      <c r="K142" s="25"/>
    </row>
    <row r="143" spans="1:11" ht="21.75" customHeight="1" thickBot="1" x14ac:dyDescent="0.3">
      <c r="A143" s="18">
        <v>127</v>
      </c>
      <c r="B143" s="20"/>
      <c r="C143" s="33"/>
      <c r="D143" s="34"/>
      <c r="E143" s="20"/>
      <c r="F143" s="20"/>
      <c r="G143" s="24"/>
      <c r="H143" s="25"/>
      <c r="I143" s="24"/>
      <c r="J143" s="29"/>
      <c r="K143" s="25"/>
    </row>
    <row r="144" spans="1:11" ht="21.75" customHeight="1" thickBot="1" x14ac:dyDescent="0.3">
      <c r="A144" s="18">
        <v>128</v>
      </c>
      <c r="B144" s="20"/>
      <c r="C144" s="33"/>
      <c r="D144" s="34"/>
      <c r="E144" s="20"/>
      <c r="F144" s="20"/>
      <c r="G144" s="24"/>
      <c r="H144" s="25"/>
      <c r="I144" s="24"/>
      <c r="J144" s="29"/>
      <c r="K144" s="25"/>
    </row>
    <row r="145" spans="1:11" ht="21.75" customHeight="1" thickBot="1" x14ac:dyDescent="0.3">
      <c r="A145" s="18">
        <v>129</v>
      </c>
      <c r="B145" s="21"/>
      <c r="C145" s="35"/>
      <c r="D145" s="36"/>
      <c r="E145" s="21"/>
      <c r="F145" s="21"/>
      <c r="G145" s="26"/>
      <c r="H145" s="27"/>
      <c r="I145" s="26"/>
      <c r="J145" s="30"/>
      <c r="K145" s="27"/>
    </row>
    <row r="146" spans="1:11" ht="21.75" customHeight="1" thickBot="1" x14ac:dyDescent="0.3">
      <c r="A146" s="18">
        <v>130</v>
      </c>
      <c r="B146" s="19"/>
      <c r="C146" s="31"/>
      <c r="D146" s="32"/>
      <c r="E146" s="19"/>
      <c r="F146" s="19"/>
      <c r="G146" s="22"/>
      <c r="H146" s="23"/>
      <c r="I146" s="22"/>
      <c r="J146" s="28"/>
      <c r="K146" s="23"/>
    </row>
    <row r="147" spans="1:11" ht="21.75" customHeight="1" thickBot="1" x14ac:dyDescent="0.3">
      <c r="A147" s="18">
        <v>131</v>
      </c>
      <c r="B147" s="20"/>
      <c r="C147" s="33"/>
      <c r="D147" s="34"/>
      <c r="E147" s="20"/>
      <c r="F147" s="20"/>
      <c r="G147" s="24"/>
      <c r="H147" s="25"/>
      <c r="I147" s="24"/>
      <c r="J147" s="29"/>
      <c r="K147" s="25"/>
    </row>
    <row r="148" spans="1:11" ht="21.75" customHeight="1" thickBot="1" x14ac:dyDescent="0.3">
      <c r="A148" s="18">
        <v>132</v>
      </c>
      <c r="B148" s="20"/>
      <c r="C148" s="33"/>
      <c r="D148" s="34"/>
      <c r="E148" s="20"/>
      <c r="F148" s="20"/>
      <c r="G148" s="24"/>
      <c r="H148" s="25"/>
      <c r="I148" s="24"/>
      <c r="J148" s="29"/>
      <c r="K148" s="25"/>
    </row>
    <row r="149" spans="1:11" ht="21.75" customHeight="1" thickBot="1" x14ac:dyDescent="0.3">
      <c r="A149" s="18">
        <v>133</v>
      </c>
      <c r="B149" s="20"/>
      <c r="C149" s="33"/>
      <c r="D149" s="34"/>
      <c r="E149" s="20"/>
      <c r="F149" s="20"/>
      <c r="G149" s="24"/>
      <c r="H149" s="25"/>
      <c r="I149" s="24"/>
      <c r="J149" s="29"/>
      <c r="K149" s="25"/>
    </row>
    <row r="150" spans="1:11" ht="21.75" customHeight="1" thickBot="1" x14ac:dyDescent="0.3">
      <c r="A150" s="18">
        <v>134</v>
      </c>
      <c r="B150" s="20"/>
      <c r="C150" s="33"/>
      <c r="D150" s="34"/>
      <c r="E150" s="20"/>
      <c r="F150" s="20"/>
      <c r="G150" s="24"/>
      <c r="H150" s="25"/>
      <c r="I150" s="24"/>
      <c r="J150" s="29"/>
      <c r="K150" s="25"/>
    </row>
    <row r="151" spans="1:11" ht="21.75" customHeight="1" thickBot="1" x14ac:dyDescent="0.3">
      <c r="A151" s="18">
        <v>135</v>
      </c>
      <c r="B151" s="20"/>
      <c r="C151" s="33"/>
      <c r="D151" s="34"/>
      <c r="E151" s="20"/>
      <c r="F151" s="20"/>
      <c r="G151" s="24"/>
      <c r="H151" s="25"/>
      <c r="I151" s="24"/>
      <c r="J151" s="29"/>
      <c r="K151" s="25"/>
    </row>
    <row r="152" spans="1:11" ht="21.75" customHeight="1" thickBot="1" x14ac:dyDescent="0.3">
      <c r="A152" s="18">
        <v>136</v>
      </c>
      <c r="B152" s="20"/>
      <c r="C152" s="33"/>
      <c r="D152" s="34"/>
      <c r="E152" s="20"/>
      <c r="F152" s="20"/>
      <c r="G152" s="24"/>
      <c r="H152" s="25"/>
      <c r="I152" s="24"/>
      <c r="J152" s="29"/>
      <c r="K152" s="25"/>
    </row>
    <row r="153" spans="1:11" ht="21.75" customHeight="1" thickBot="1" x14ac:dyDescent="0.3">
      <c r="A153" s="18">
        <v>137</v>
      </c>
      <c r="B153" s="20"/>
      <c r="C153" s="33"/>
      <c r="D153" s="34"/>
      <c r="E153" s="20"/>
      <c r="F153" s="20"/>
      <c r="G153" s="24"/>
      <c r="H153" s="25"/>
      <c r="I153" s="24"/>
      <c r="J153" s="29"/>
      <c r="K153" s="25"/>
    </row>
    <row r="154" spans="1:11" ht="21.75" customHeight="1" thickBot="1" x14ac:dyDescent="0.3">
      <c r="A154" s="18">
        <v>138</v>
      </c>
      <c r="B154" s="20"/>
      <c r="C154" s="33"/>
      <c r="D154" s="34"/>
      <c r="E154" s="20"/>
      <c r="F154" s="20"/>
      <c r="G154" s="24"/>
      <c r="H154" s="25"/>
      <c r="I154" s="24"/>
      <c r="J154" s="29"/>
      <c r="K154" s="25"/>
    </row>
    <row r="155" spans="1:11" ht="21.75" customHeight="1" thickBot="1" x14ac:dyDescent="0.3">
      <c r="A155" s="18">
        <v>139</v>
      </c>
      <c r="B155" s="21"/>
      <c r="C155" s="35"/>
      <c r="D155" s="36"/>
      <c r="E155" s="21"/>
      <c r="F155" s="21"/>
      <c r="G155" s="26"/>
      <c r="H155" s="27"/>
      <c r="I155" s="26"/>
      <c r="J155" s="30"/>
      <c r="K155" s="27"/>
    </row>
    <row r="156" spans="1:11" ht="21.75" customHeight="1" thickBot="1" x14ac:dyDescent="0.3">
      <c r="A156" s="18">
        <v>140</v>
      </c>
      <c r="B156" s="19"/>
      <c r="C156" s="31"/>
      <c r="D156" s="32"/>
      <c r="E156" s="19"/>
      <c r="F156" s="19"/>
      <c r="G156" s="22"/>
      <c r="H156" s="23"/>
      <c r="I156" s="22"/>
      <c r="J156" s="28"/>
      <c r="K156" s="23"/>
    </row>
    <row r="157" spans="1:11" ht="21.75" customHeight="1" thickBot="1" x14ac:dyDescent="0.3">
      <c r="A157" s="18">
        <v>141</v>
      </c>
      <c r="B157" s="20"/>
      <c r="C157" s="33"/>
      <c r="D157" s="34"/>
      <c r="E157" s="20"/>
      <c r="F157" s="20"/>
      <c r="G157" s="24"/>
      <c r="H157" s="25"/>
      <c r="I157" s="24"/>
      <c r="J157" s="29"/>
      <c r="K157" s="25"/>
    </row>
    <row r="158" spans="1:11" ht="21.75" customHeight="1" thickBot="1" x14ac:dyDescent="0.3">
      <c r="A158" s="18">
        <v>142</v>
      </c>
      <c r="B158" s="20"/>
      <c r="C158" s="33"/>
      <c r="D158" s="34"/>
      <c r="E158" s="20"/>
      <c r="F158" s="20"/>
      <c r="G158" s="24"/>
      <c r="H158" s="25"/>
      <c r="I158" s="24"/>
      <c r="J158" s="29"/>
      <c r="K158" s="25"/>
    </row>
    <row r="159" spans="1:11" ht="21.75" customHeight="1" thickBot="1" x14ac:dyDescent="0.3">
      <c r="A159" s="18">
        <v>143</v>
      </c>
      <c r="B159" s="20"/>
      <c r="C159" s="33"/>
      <c r="D159" s="34"/>
      <c r="E159" s="20"/>
      <c r="F159" s="20"/>
      <c r="G159" s="24"/>
      <c r="H159" s="25"/>
      <c r="I159" s="24"/>
      <c r="J159" s="29"/>
      <c r="K159" s="25"/>
    </row>
    <row r="160" spans="1:11" ht="21.75" customHeight="1" thickBot="1" x14ac:dyDescent="0.3">
      <c r="A160" s="18">
        <v>144</v>
      </c>
      <c r="B160" s="20"/>
      <c r="C160" s="33"/>
      <c r="D160" s="34"/>
      <c r="E160" s="20"/>
      <c r="F160" s="20"/>
      <c r="G160" s="24"/>
      <c r="H160" s="25"/>
      <c r="I160" s="24"/>
      <c r="J160" s="29"/>
      <c r="K160" s="25"/>
    </row>
    <row r="161" spans="1:11" ht="21.75" customHeight="1" thickBot="1" x14ac:dyDescent="0.3">
      <c r="A161" s="18">
        <v>145</v>
      </c>
      <c r="B161" s="20"/>
      <c r="C161" s="33"/>
      <c r="D161" s="34"/>
      <c r="E161" s="20"/>
      <c r="F161" s="20"/>
      <c r="G161" s="24"/>
      <c r="H161" s="25"/>
      <c r="I161" s="24"/>
      <c r="J161" s="29"/>
      <c r="K161" s="25"/>
    </row>
    <row r="162" spans="1:11" ht="21.75" customHeight="1" thickBot="1" x14ac:dyDescent="0.3">
      <c r="A162" s="18">
        <v>146</v>
      </c>
      <c r="B162" s="20"/>
      <c r="C162" s="33"/>
      <c r="D162" s="34"/>
      <c r="E162" s="20"/>
      <c r="F162" s="20"/>
      <c r="G162" s="24"/>
      <c r="H162" s="25"/>
      <c r="I162" s="24"/>
      <c r="J162" s="29"/>
      <c r="K162" s="25"/>
    </row>
    <row r="163" spans="1:11" ht="21.75" customHeight="1" thickBot="1" x14ac:dyDescent="0.3">
      <c r="A163" s="18">
        <v>147</v>
      </c>
      <c r="B163" s="20"/>
      <c r="C163" s="33"/>
      <c r="D163" s="34"/>
      <c r="E163" s="20"/>
      <c r="F163" s="20"/>
      <c r="G163" s="24"/>
      <c r="H163" s="25"/>
      <c r="I163" s="24"/>
      <c r="J163" s="29"/>
      <c r="K163" s="25"/>
    </row>
    <row r="164" spans="1:11" ht="21.75" customHeight="1" thickBot="1" x14ac:dyDescent="0.3">
      <c r="A164" s="18">
        <v>148</v>
      </c>
      <c r="B164" s="20"/>
      <c r="C164" s="33"/>
      <c r="D164" s="34"/>
      <c r="E164" s="20"/>
      <c r="F164" s="20"/>
      <c r="G164" s="24"/>
      <c r="H164" s="25"/>
      <c r="I164" s="24"/>
      <c r="J164" s="29"/>
      <c r="K164" s="25"/>
    </row>
    <row r="165" spans="1:11" ht="21.75" customHeight="1" thickBot="1" x14ac:dyDescent="0.3">
      <c r="A165" s="18">
        <v>149</v>
      </c>
      <c r="B165" s="21"/>
      <c r="C165" s="35"/>
      <c r="D165" s="36"/>
      <c r="E165" s="21"/>
      <c r="F165" s="21"/>
      <c r="G165" s="26"/>
      <c r="H165" s="27"/>
      <c r="I165" s="26"/>
      <c r="J165" s="30"/>
      <c r="K165" s="27"/>
    </row>
  </sheetData>
  <mergeCells count="33">
    <mergeCell ref="A8:K8"/>
    <mergeCell ref="A9:B9"/>
    <mergeCell ref="A10:B11"/>
    <mergeCell ref="C9:E9"/>
    <mergeCell ref="H9:I9"/>
    <mergeCell ref="F9:G9"/>
    <mergeCell ref="J9:K9"/>
    <mergeCell ref="C10:G10"/>
    <mergeCell ref="C11:G11"/>
    <mergeCell ref="A12:K12"/>
    <mergeCell ref="A14:B16"/>
    <mergeCell ref="D1:F1"/>
    <mergeCell ref="A6:C6"/>
    <mergeCell ref="D6:G6"/>
    <mergeCell ref="C14:D15"/>
    <mergeCell ref="E14:E16"/>
    <mergeCell ref="F14:F16"/>
    <mergeCell ref="G14:K15"/>
    <mergeCell ref="G1:H1"/>
    <mergeCell ref="I1:K1"/>
    <mergeCell ref="D2:F3"/>
    <mergeCell ref="G2:H3"/>
    <mergeCell ref="I2:K3"/>
    <mergeCell ref="H6:K6"/>
    <mergeCell ref="A7:C7"/>
    <mergeCell ref="D7:G7"/>
    <mergeCell ref="H7:K7"/>
    <mergeCell ref="C4:E4"/>
    <mergeCell ref="F4:H4"/>
    <mergeCell ref="I4:K4"/>
    <mergeCell ref="C5:E5"/>
    <mergeCell ref="F5:H5"/>
    <mergeCell ref="I5:K5"/>
  </mergeCells>
  <dataValidations xWindow="574" yWindow="494" count="2">
    <dataValidation type="whole" allowBlank="1" showInputMessage="1" showErrorMessage="1" error="A szálirányos méret, nem lehet nagyobb mint 2760 mm és kisebb mint 60 mm" sqref="C17:C165" xr:uid="{FECBCDD0-FCC9-4B12-B2A8-3C47DAB369C7}">
      <formula1>60</formula1>
      <formula2>2760</formula2>
    </dataValidation>
    <dataValidation type="whole" allowBlank="1" showInputMessage="1" showErrorMessage="1" error="Keresztirányban a méret nem lehet nagyobb mint 2030 mm és kisebb mint 60 mm" sqref="D17:D165" xr:uid="{319B477B-AB8D-43C6-800D-69E2C49B5773}">
      <formula1>60</formula1>
      <formula2>2050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74" yWindow="494" count="6">
        <x14:dataValidation type="list" allowBlank="1" showInputMessage="1" showErrorMessage="1" error="Kérjük válasszon a listából" xr:uid="{576BE13B-9642-4D32-AA96-4FFFAF29D64B}">
          <x14:formula1>
            <xm:f>Anyaglista!$G$1:$G$4</xm:f>
          </x14:formula1>
          <xm:sqref>F17:F165</xm:sqref>
        </x14:dataValidation>
        <x14:dataValidation type="list" allowBlank="1" showInputMessage="1" showErrorMessage="1" error="Hibás adat, kérjük válasszon a listából" xr:uid="{420BE51C-463C-475E-ADCE-BDE5F90A5391}">
          <x14:formula1>
            <xm:f>Anyaglista!$H$1:$H$4</xm:f>
          </x14:formula1>
          <xm:sqref>G17:J165</xm:sqref>
        </x14:dataValidation>
        <x14:dataValidation type="list" allowBlank="1" showInputMessage="1" showErrorMessage="1" error="Kérjük válasszon a listából" xr:uid="{D0754BAF-81F0-4159-9AAE-D27E34BCBB71}">
          <x14:formula1>
            <xm:f>Anyaglista!$A$2:$A$168</xm:f>
          </x14:formula1>
          <xm:sqref>B17:B165</xm:sqref>
        </x14:dataValidation>
        <x14:dataValidation type="list" allowBlank="1" showInputMessage="1" showErrorMessage="1" prompt="Kérjük válasszon!" xr:uid="{5F2B54B0-DB49-4032-A997-926F84786CF8}">
          <x14:formula1>
            <xm:f>Anyaglista!$I$1:$I$2</xm:f>
          </x14:formula1>
          <xm:sqref>F9:G9 J9:K9</xm:sqref>
        </x14:dataValidation>
        <x14:dataValidation type="list" allowBlank="1" showInputMessage="1" showErrorMessage="1" prompt="Kérjük válasszon!" xr:uid="{08FCDD9B-8B60-403E-9AF5-5C5219191027}">
          <x14:formula1>
            <xm:f>Anyaglista!$I$1:$I$2</xm:f>
          </x14:formula1>
          <xm:sqref>H10</xm:sqref>
        </x14:dataValidation>
        <x14:dataValidation type="list" allowBlank="1" showInputMessage="1" showErrorMessage="1" prompt="Kérjük válasszon!" xr:uid="{18CE2AD5-E784-413C-BB93-92123F5CF26D}">
          <x14:formula1>
            <xm:f>Anyaglista!$I$3:$I$4</xm:f>
          </x14:formula1>
          <xm:sqref>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AE1D-7EF9-4564-BACA-8F6207358087}">
  <dimension ref="A1:J277"/>
  <sheetViews>
    <sheetView topLeftCell="A154" workbookViewId="0">
      <selection activeCell="G159" sqref="G159"/>
    </sheetView>
  </sheetViews>
  <sheetFormatPr defaultRowHeight="15" x14ac:dyDescent="0.25"/>
  <cols>
    <col min="1" max="1" width="41.7109375" customWidth="1"/>
    <col min="2" max="2" width="17.85546875" bestFit="1" customWidth="1"/>
    <col min="3" max="3" width="17.28515625" customWidth="1"/>
    <col min="4" max="4" width="16.5703125" customWidth="1"/>
  </cols>
  <sheetData>
    <row r="1" spans="1:10" x14ac:dyDescent="0.25">
      <c r="A1" t="s">
        <v>26</v>
      </c>
      <c r="B1" t="s">
        <v>29</v>
      </c>
      <c r="C1" t="s">
        <v>43</v>
      </c>
      <c r="D1" t="s">
        <v>44</v>
      </c>
      <c r="G1" t="s">
        <v>38</v>
      </c>
      <c r="H1" t="s">
        <v>21</v>
      </c>
      <c r="I1" t="s">
        <v>38</v>
      </c>
    </row>
    <row r="2" spans="1:10" x14ac:dyDescent="0.25">
      <c r="A2" t="s">
        <v>24</v>
      </c>
      <c r="G2" t="s">
        <v>39</v>
      </c>
      <c r="H2" t="s">
        <v>23</v>
      </c>
      <c r="I2" t="s">
        <v>39</v>
      </c>
    </row>
    <row r="3" spans="1:10" x14ac:dyDescent="0.25">
      <c r="A3" s="4" t="s">
        <v>74</v>
      </c>
      <c r="B3" s="3" t="s">
        <v>296</v>
      </c>
      <c r="G3" t="s">
        <v>19</v>
      </c>
      <c r="H3" t="s">
        <v>22</v>
      </c>
      <c r="I3" t="s">
        <v>465</v>
      </c>
    </row>
    <row r="4" spans="1:10" x14ac:dyDescent="0.25">
      <c r="A4" s="4" t="s">
        <v>105</v>
      </c>
      <c r="B4" s="3" t="s">
        <v>381</v>
      </c>
      <c r="G4" t="s">
        <v>18</v>
      </c>
      <c r="H4" t="s">
        <v>42</v>
      </c>
      <c r="I4" t="s">
        <v>466</v>
      </c>
    </row>
    <row r="5" spans="1:10" x14ac:dyDescent="0.25">
      <c r="A5" s="4" t="s">
        <v>75</v>
      </c>
      <c r="B5" s="3" t="s">
        <v>107</v>
      </c>
    </row>
    <row r="6" spans="1:10" x14ac:dyDescent="0.25">
      <c r="A6" s="4" t="s">
        <v>76</v>
      </c>
      <c r="B6" s="3" t="s">
        <v>106</v>
      </c>
    </row>
    <row r="7" spans="1:10" x14ac:dyDescent="0.25">
      <c r="A7" s="3" t="s">
        <v>346</v>
      </c>
      <c r="B7" s="3" t="s">
        <v>293</v>
      </c>
      <c r="C7" t="s">
        <v>384</v>
      </c>
      <c r="D7" t="s">
        <v>421</v>
      </c>
    </row>
    <row r="8" spans="1:10" x14ac:dyDescent="0.25">
      <c r="A8" s="3" t="s">
        <v>345</v>
      </c>
      <c r="B8" s="3" t="s">
        <v>289</v>
      </c>
      <c r="C8" t="s">
        <v>384</v>
      </c>
      <c r="D8" t="s">
        <v>421</v>
      </c>
    </row>
    <row r="9" spans="1:10" x14ac:dyDescent="0.25">
      <c r="A9" s="3" t="s">
        <v>344</v>
      </c>
      <c r="B9" s="3" t="s">
        <v>68</v>
      </c>
      <c r="C9" t="s">
        <v>385</v>
      </c>
      <c r="D9" t="s">
        <v>422</v>
      </c>
    </row>
    <row r="10" spans="1:10" x14ac:dyDescent="0.25">
      <c r="A10" s="3" t="s">
        <v>342</v>
      </c>
      <c r="B10" s="3" t="s">
        <v>297</v>
      </c>
      <c r="C10" t="s">
        <v>383</v>
      </c>
      <c r="D10" t="s">
        <v>423</v>
      </c>
      <c r="G10" s="6" t="s">
        <v>283</v>
      </c>
      <c r="H10" s="6" t="s">
        <v>285</v>
      </c>
      <c r="I10" s="7" t="s">
        <v>284</v>
      </c>
      <c r="J10" s="7" t="s">
        <v>286</v>
      </c>
    </row>
    <row r="11" spans="1:10" x14ac:dyDescent="0.25">
      <c r="A11" s="3" t="s">
        <v>343</v>
      </c>
      <c r="B11" s="3" t="s">
        <v>70</v>
      </c>
      <c r="C11" t="s">
        <v>383</v>
      </c>
      <c r="D11" t="s">
        <v>423</v>
      </c>
      <c r="G11">
        <f>COUNTIF(Megrendelőlap!G17:H17,"0,4mm")+COUNTIF(Megrendelőlap!G17:H17,"1mm")</f>
        <v>0</v>
      </c>
      <c r="H11">
        <f>COUNTIF(Megrendelőlap!I17:J17,"0,4mm")+COUNTIF(Megrendelőlap!I17:J17,"1mm")</f>
        <v>0</v>
      </c>
      <c r="I11">
        <f>COUNTIF(Megrendelőlap!G17:H17,"2mm")</f>
        <v>0</v>
      </c>
      <c r="J11">
        <f>COUNTIF(Megrendelőlap!I17:J17,"2mm")</f>
        <v>0</v>
      </c>
    </row>
    <row r="12" spans="1:10" x14ac:dyDescent="0.25">
      <c r="A12" s="3" t="s">
        <v>332</v>
      </c>
      <c r="B12" s="3" t="s">
        <v>290</v>
      </c>
      <c r="C12" t="s">
        <v>386</v>
      </c>
      <c r="D12" t="s">
        <v>424</v>
      </c>
      <c r="G12">
        <f>COUNTIF(Megrendelőlap!G18:H18,"0,4mm")+COUNTIF(Megrendelőlap!G18:H18,"1mm")</f>
        <v>0</v>
      </c>
      <c r="H12">
        <f>COUNTIF(Megrendelőlap!I18:J18,"0,4mm")+COUNTIF(Megrendelőlap!I18:J18,"1mm")</f>
        <v>0</v>
      </c>
      <c r="I12">
        <f>COUNTIF(Megrendelőlap!G18:H18,"2mm")</f>
        <v>0</v>
      </c>
      <c r="J12">
        <f>COUNTIF(Megrendelőlap!I18:J18,"2mm")</f>
        <v>0</v>
      </c>
    </row>
    <row r="13" spans="1:10" x14ac:dyDescent="0.25">
      <c r="A13" s="3" t="s">
        <v>347</v>
      </c>
      <c r="B13" s="3" t="s">
        <v>67</v>
      </c>
      <c r="C13" s="3" t="s">
        <v>387</v>
      </c>
      <c r="G13">
        <f>COUNTIF(Megrendelőlap!G19:H19,"0,4mm")+COUNTIF(Megrendelőlap!G19:H19,"1mm")</f>
        <v>0</v>
      </c>
      <c r="H13">
        <f>COUNTIF(Megrendelőlap!I19:J19,"0,4mm")+COUNTIF(Megrendelőlap!I19:J19,"1mm")</f>
        <v>0</v>
      </c>
      <c r="I13">
        <f>COUNTIF(Megrendelőlap!G19:H19,"2mm")</f>
        <v>0</v>
      </c>
      <c r="J13">
        <f>COUNTIF(Megrendelőlap!I19:J19,"2mm")</f>
        <v>0</v>
      </c>
    </row>
    <row r="14" spans="1:10" x14ac:dyDescent="0.25">
      <c r="A14" s="3" t="s">
        <v>360</v>
      </c>
      <c r="B14" s="3" t="s">
        <v>45</v>
      </c>
      <c r="C14" t="s">
        <v>384</v>
      </c>
      <c r="D14" t="s">
        <v>421</v>
      </c>
      <c r="G14">
        <f>COUNTIF(Megrendelőlap!G20:H20,"0,4mm")+COUNTIF(Megrendelőlap!G20:H20,"1mm")</f>
        <v>0</v>
      </c>
      <c r="H14">
        <f>COUNTIF(Megrendelőlap!I20:J20,"0,4mm")+COUNTIF(Megrendelőlap!I20:J20,"1mm")</f>
        <v>0</v>
      </c>
      <c r="I14">
        <f>COUNTIF(Megrendelőlap!G20:H20,"2mm")</f>
        <v>0</v>
      </c>
      <c r="J14">
        <f>COUNTIF(Megrendelőlap!I20:J20,"2mm")</f>
        <v>0</v>
      </c>
    </row>
    <row r="15" spans="1:10" x14ac:dyDescent="0.25">
      <c r="A15" s="3" t="s">
        <v>361</v>
      </c>
      <c r="B15" s="3" t="s">
        <v>46</v>
      </c>
      <c r="C15" t="s">
        <v>384</v>
      </c>
      <c r="D15" t="s">
        <v>421</v>
      </c>
      <c r="G15">
        <f>COUNTIF(Megrendelőlap!G21:H21,"0,4mm")+COUNTIF(Megrendelőlap!G21:H21,"1mm")</f>
        <v>0</v>
      </c>
      <c r="H15">
        <f>COUNTIF(Megrendelőlap!I21:J21,"0,4mm")+COUNTIF(Megrendelőlap!I21:J21,"1mm")</f>
        <v>0</v>
      </c>
      <c r="I15">
        <f>COUNTIF(Megrendelőlap!G21:H21,"2mm")</f>
        <v>0</v>
      </c>
      <c r="J15">
        <f>COUNTIF(Megrendelőlap!I21:J21,"2mm")</f>
        <v>0</v>
      </c>
    </row>
    <row r="16" spans="1:10" x14ac:dyDescent="0.25">
      <c r="A16" s="3" t="s">
        <v>341</v>
      </c>
      <c r="B16" s="3" t="s">
        <v>47</v>
      </c>
      <c r="C16" t="s">
        <v>384</v>
      </c>
      <c r="D16" t="s">
        <v>421</v>
      </c>
      <c r="G16">
        <f>COUNTIF(Megrendelőlap!G22:H22,"0,4mm")+COUNTIF(Megrendelőlap!G22:H22,"1mm")</f>
        <v>0</v>
      </c>
      <c r="H16">
        <f>COUNTIF(Megrendelőlap!I22:J22,"0,4mm")+COUNTIF(Megrendelőlap!I22:J22,"1mm")</f>
        <v>0</v>
      </c>
      <c r="I16">
        <f>COUNTIF(Megrendelőlap!G22:H22,"2mm")</f>
        <v>0</v>
      </c>
      <c r="J16">
        <f>COUNTIF(Megrendelőlap!I22:J22,"2mm")</f>
        <v>0</v>
      </c>
    </row>
    <row r="17" spans="1:10" x14ac:dyDescent="0.25">
      <c r="A17" s="3" t="s">
        <v>48</v>
      </c>
      <c r="B17" s="3" t="s">
        <v>55</v>
      </c>
      <c r="C17" t="s">
        <v>388</v>
      </c>
      <c r="D17" t="s">
        <v>425</v>
      </c>
      <c r="G17">
        <f>COUNTIF(Megrendelőlap!G23:H23,"0,4mm")+COUNTIF(Megrendelőlap!G23:H23,"1mm")</f>
        <v>0</v>
      </c>
      <c r="H17">
        <f>COUNTIF(Megrendelőlap!I23:J23,"0,4mm")+COUNTIF(Megrendelőlap!I23:J23,"1mm")</f>
        <v>0</v>
      </c>
      <c r="I17">
        <f>COUNTIF(Megrendelőlap!G23:H23,"2mm")</f>
        <v>0</v>
      </c>
      <c r="J17">
        <f>COUNTIF(Megrendelőlap!I23:J23,"2mm")</f>
        <v>0</v>
      </c>
    </row>
    <row r="18" spans="1:10" x14ac:dyDescent="0.25">
      <c r="A18" s="3" t="s">
        <v>306</v>
      </c>
      <c r="B18" s="3" t="s">
        <v>320</v>
      </c>
      <c r="C18" t="s">
        <v>389</v>
      </c>
      <c r="D18" t="s">
        <v>427</v>
      </c>
      <c r="G18">
        <f>COUNTIF(Megrendelőlap!G24:H24,"0,4mm")+COUNTIF(Megrendelőlap!G24:H24,"1mm")</f>
        <v>0</v>
      </c>
      <c r="H18">
        <f>COUNTIF(Megrendelőlap!I24:J24,"0,4mm")+COUNTIF(Megrendelőlap!I24:J24,"1mm")</f>
        <v>0</v>
      </c>
      <c r="I18">
        <f>COUNTIF(Megrendelőlap!G24:H24,"2mm")</f>
        <v>0</v>
      </c>
      <c r="J18">
        <f>COUNTIF(Megrendelőlap!I24:J24,"2mm")</f>
        <v>0</v>
      </c>
    </row>
    <row r="19" spans="1:10" x14ac:dyDescent="0.25">
      <c r="A19" s="3" t="s">
        <v>330</v>
      </c>
      <c r="B19" s="3" t="s">
        <v>322</v>
      </c>
      <c r="C19" t="s">
        <v>396</v>
      </c>
      <c r="D19" t="s">
        <v>434</v>
      </c>
      <c r="G19">
        <f>COUNTIF(Megrendelőlap!G25:H25,"0,4mm")+COUNTIF(Megrendelőlap!G25:H25,"1mm")</f>
        <v>0</v>
      </c>
      <c r="H19">
        <f>COUNTIF(Megrendelőlap!I25:J25,"0,4mm")+COUNTIF(Megrendelőlap!I25:J25,"1mm")</f>
        <v>0</v>
      </c>
      <c r="I19">
        <f>COUNTIF(Megrendelőlap!G25:H25,"2mm")</f>
        <v>0</v>
      </c>
      <c r="J19">
        <f>COUNTIF(Megrendelőlap!I25:J25,"2mm")</f>
        <v>0</v>
      </c>
    </row>
    <row r="20" spans="1:10" x14ac:dyDescent="0.25">
      <c r="A20" s="3" t="s">
        <v>307</v>
      </c>
      <c r="B20" s="3" t="s">
        <v>321</v>
      </c>
      <c r="C20" t="s">
        <v>399</v>
      </c>
      <c r="D20" t="s">
        <v>437</v>
      </c>
      <c r="G20">
        <f>COUNTIF(Megrendelőlap!G26:H26,"0,4mm")+COUNTIF(Megrendelőlap!G26:H26,"1mm")</f>
        <v>0</v>
      </c>
      <c r="H20">
        <f>COUNTIF(Megrendelőlap!I26:J26,"0,4mm")+COUNTIF(Megrendelőlap!I26:J26,"1mm")</f>
        <v>0</v>
      </c>
      <c r="I20">
        <f>COUNTIF(Megrendelőlap!G26:H26,"2mm")</f>
        <v>0</v>
      </c>
      <c r="J20">
        <f>COUNTIF(Megrendelőlap!I26:J26,"2mm")</f>
        <v>0</v>
      </c>
    </row>
    <row r="21" spans="1:10" x14ac:dyDescent="0.25">
      <c r="A21" s="3" t="s">
        <v>308</v>
      </c>
      <c r="B21" s="3" t="s">
        <v>323</v>
      </c>
      <c r="C21" s="3" t="s">
        <v>415</v>
      </c>
      <c r="D21" s="3"/>
      <c r="G21">
        <f>COUNTIF(Megrendelőlap!G27:H27,"0,4mm")+COUNTIF(Megrendelőlap!G27:H27,"1mm")</f>
        <v>0</v>
      </c>
      <c r="H21">
        <f>COUNTIF(Megrendelőlap!I27:J27,"0,4mm")+COUNTIF(Megrendelőlap!I27:J27,"1mm")</f>
        <v>0</v>
      </c>
      <c r="I21">
        <f>COUNTIF(Megrendelőlap!G27:H27,"2mm")</f>
        <v>0</v>
      </c>
      <c r="J21">
        <f>COUNTIF(Megrendelőlap!I27:J27,"2mm")</f>
        <v>0</v>
      </c>
    </row>
    <row r="22" spans="1:10" x14ac:dyDescent="0.25">
      <c r="A22" s="3" t="s">
        <v>309</v>
      </c>
      <c r="B22" s="3" t="s">
        <v>324</v>
      </c>
      <c r="C22" t="s">
        <v>414</v>
      </c>
      <c r="D22" t="s">
        <v>452</v>
      </c>
      <c r="G22">
        <f>COUNTIF(Megrendelőlap!G28:H28,"0,4mm")+COUNTIF(Megrendelőlap!G28:H28,"1mm")</f>
        <v>0</v>
      </c>
      <c r="H22">
        <f>COUNTIF(Megrendelőlap!I28:J28,"0,4mm")+COUNTIF(Megrendelőlap!I28:J28,"1mm")</f>
        <v>0</v>
      </c>
      <c r="I22">
        <f>COUNTIF(Megrendelőlap!G28:H28,"2mm")</f>
        <v>0</v>
      </c>
      <c r="J22">
        <f>COUNTIF(Megrendelőlap!I28:J28,"2mm")</f>
        <v>0</v>
      </c>
    </row>
    <row r="23" spans="1:10" x14ac:dyDescent="0.25">
      <c r="A23" s="3" t="s">
        <v>51</v>
      </c>
      <c r="B23" s="3" t="s">
        <v>69</v>
      </c>
      <c r="C23" t="s">
        <v>456</v>
      </c>
      <c r="D23" t="s">
        <v>455</v>
      </c>
      <c r="G23">
        <f>COUNTIF(Megrendelőlap!G29:H29,"0,4mm")+COUNTIF(Megrendelőlap!G29:H29,"1mm")</f>
        <v>0</v>
      </c>
      <c r="H23">
        <f>COUNTIF(Megrendelőlap!I29:J29,"0,4mm")+COUNTIF(Megrendelőlap!I29:J29,"1mm")</f>
        <v>0</v>
      </c>
      <c r="I23">
        <f>COUNTIF(Megrendelőlap!G29:H29,"2mm")</f>
        <v>0</v>
      </c>
      <c r="J23">
        <f>COUNTIF(Megrendelőlap!I29:J29,"2mm")</f>
        <v>0</v>
      </c>
    </row>
    <row r="24" spans="1:10" x14ac:dyDescent="0.25">
      <c r="A24" s="3" t="s">
        <v>52</v>
      </c>
      <c r="B24" s="3" t="s">
        <v>71</v>
      </c>
      <c r="C24" t="s">
        <v>462</v>
      </c>
      <c r="D24" t="s">
        <v>459</v>
      </c>
      <c r="G24">
        <f>COUNTIF(Megrendelőlap!G30:H30,"0,4mm")+COUNTIF(Megrendelőlap!G30:H30,"1mm")</f>
        <v>0</v>
      </c>
      <c r="H24">
        <f>COUNTIF(Megrendelőlap!I30:J30,"0,4mm")+COUNTIF(Megrendelőlap!I30:J30,"1mm")</f>
        <v>0</v>
      </c>
      <c r="I24">
        <f>COUNTIF(Megrendelőlap!G30:H30,"2mm")</f>
        <v>0</v>
      </c>
      <c r="J24">
        <f>COUNTIF(Megrendelőlap!I30:J30,"2mm")</f>
        <v>0</v>
      </c>
    </row>
    <row r="25" spans="1:10" x14ac:dyDescent="0.25">
      <c r="A25" s="3" t="s">
        <v>53</v>
      </c>
      <c r="B25" s="3" t="s">
        <v>72</v>
      </c>
      <c r="C25" t="s">
        <v>463</v>
      </c>
      <c r="D25" t="s">
        <v>460</v>
      </c>
      <c r="G25">
        <f>COUNTIF(Megrendelőlap!G31:H31,"0,4mm")+COUNTIF(Megrendelőlap!G31:H31,"1mm")</f>
        <v>0</v>
      </c>
      <c r="H25">
        <f>COUNTIF(Megrendelőlap!I31:J31,"0,4mm")+COUNTIF(Megrendelőlap!I31:J31,"1mm")</f>
        <v>0</v>
      </c>
      <c r="I25">
        <f>COUNTIF(Megrendelőlap!G31:H31,"2mm")</f>
        <v>0</v>
      </c>
      <c r="J25">
        <f>COUNTIF(Megrendelőlap!I31:J31,"2mm")</f>
        <v>0</v>
      </c>
    </row>
    <row r="26" spans="1:10" x14ac:dyDescent="0.25">
      <c r="A26" s="3" t="s">
        <v>54</v>
      </c>
      <c r="B26" s="3" t="s">
        <v>73</v>
      </c>
      <c r="C26" t="s">
        <v>464</v>
      </c>
      <c r="D26" t="s">
        <v>461</v>
      </c>
      <c r="G26">
        <f>COUNTIF(Megrendelőlap!G32:H32,"0,4mm")+COUNTIF(Megrendelőlap!G32:H32,"1mm")</f>
        <v>0</v>
      </c>
      <c r="H26">
        <f>COUNTIF(Megrendelőlap!I32:J32,"0,4mm")+COUNTIF(Megrendelőlap!I32:J32,"1mm")</f>
        <v>0</v>
      </c>
      <c r="I26">
        <f>COUNTIF(Megrendelőlap!G32:H32,"2mm")</f>
        <v>0</v>
      </c>
      <c r="J26">
        <f>COUNTIF(Megrendelőlap!I32:J32,"2mm")</f>
        <v>0</v>
      </c>
    </row>
    <row r="27" spans="1:10" x14ac:dyDescent="0.25">
      <c r="A27" s="3" t="s">
        <v>298</v>
      </c>
      <c r="B27" s="3" t="s">
        <v>299</v>
      </c>
      <c r="D27" t="s">
        <v>426</v>
      </c>
      <c r="G27">
        <f>COUNTIF(Megrendelőlap!G33:H33,"0,4mm")+COUNTIF(Megrendelőlap!G33:H33,"1mm")</f>
        <v>0</v>
      </c>
      <c r="H27">
        <f>COUNTIF(Megrendelőlap!I33:J33,"0,4mm")+COUNTIF(Megrendelőlap!I33:J33,"1mm")</f>
        <v>0</v>
      </c>
      <c r="I27">
        <f>COUNTIF(Megrendelőlap!G33:H33,"2mm")</f>
        <v>0</v>
      </c>
      <c r="J27">
        <f>COUNTIF(Megrendelőlap!I33:J33,"2mm")</f>
        <v>0</v>
      </c>
    </row>
    <row r="28" spans="1:10" x14ac:dyDescent="0.25">
      <c r="A28" s="3" t="s">
        <v>325</v>
      </c>
      <c r="B28" s="3" t="s">
        <v>287</v>
      </c>
      <c r="C28" t="s">
        <v>390</v>
      </c>
      <c r="D28" t="s">
        <v>428</v>
      </c>
      <c r="G28">
        <f>COUNTIF(Megrendelőlap!G34:H34,"0,4mm")+COUNTIF(Megrendelőlap!G34:H34,"1mm")</f>
        <v>0</v>
      </c>
      <c r="H28">
        <f>COUNTIF(Megrendelőlap!I34:J34,"0,4mm")+COUNTIF(Megrendelőlap!I34:J34,"1mm")</f>
        <v>0</v>
      </c>
      <c r="I28">
        <f>COUNTIF(Megrendelőlap!G34:H34,"2mm")</f>
        <v>0</v>
      </c>
      <c r="J28">
        <f>COUNTIF(Megrendelőlap!I34:J34,"2mm")</f>
        <v>0</v>
      </c>
    </row>
    <row r="29" spans="1:10" x14ac:dyDescent="0.25">
      <c r="A29" s="3" t="s">
        <v>291</v>
      </c>
      <c r="B29" s="3" t="s">
        <v>292</v>
      </c>
      <c r="C29" t="s">
        <v>391</v>
      </c>
      <c r="D29" t="s">
        <v>429</v>
      </c>
      <c r="G29">
        <f>COUNTIF(Megrendelőlap!G35:H35,"0,4mm")+COUNTIF(Megrendelőlap!G35:H35,"1mm")</f>
        <v>0</v>
      </c>
      <c r="H29">
        <f>COUNTIF(Megrendelőlap!I35:J35,"0,4mm")+COUNTIF(Megrendelőlap!I35:J35,"1mm")</f>
        <v>0</v>
      </c>
      <c r="I29">
        <f>COUNTIF(Megrendelőlap!G35:H35,"2mm")</f>
        <v>0</v>
      </c>
      <c r="J29">
        <f>COUNTIF(Megrendelőlap!I35:J35,"2mm")</f>
        <v>0</v>
      </c>
    </row>
    <row r="30" spans="1:10" x14ac:dyDescent="0.25">
      <c r="A30" s="3" t="s">
        <v>326</v>
      </c>
      <c r="B30" s="3" t="s">
        <v>56</v>
      </c>
      <c r="C30" t="s">
        <v>392</v>
      </c>
      <c r="D30" t="s">
        <v>430</v>
      </c>
      <c r="G30">
        <f>COUNTIF(Megrendelőlap!G36:H36,"0,4mm")+COUNTIF(Megrendelőlap!G36:H36,"1mm")</f>
        <v>0</v>
      </c>
      <c r="H30">
        <f>COUNTIF(Megrendelőlap!I36:J36,"0,4mm")+COUNTIF(Megrendelőlap!I36:J36,"1mm")</f>
        <v>0</v>
      </c>
      <c r="I30">
        <f>COUNTIF(Megrendelőlap!G36:H36,"2mm")</f>
        <v>0</v>
      </c>
      <c r="J30">
        <f>COUNTIF(Megrendelőlap!I36:J36,"2mm")</f>
        <v>0</v>
      </c>
    </row>
    <row r="31" spans="1:10" x14ac:dyDescent="0.25">
      <c r="A31" s="3" t="s">
        <v>379</v>
      </c>
      <c r="B31" s="3" t="s">
        <v>380</v>
      </c>
      <c r="C31" t="s">
        <v>393</v>
      </c>
      <c r="D31" t="s">
        <v>431</v>
      </c>
      <c r="G31">
        <f>COUNTIF(Megrendelőlap!G37:H37,"0,4mm")+COUNTIF(Megrendelőlap!G37:H37,"1mm")</f>
        <v>0</v>
      </c>
      <c r="H31">
        <f>COUNTIF(Megrendelőlap!I37:J37,"0,4mm")+COUNTIF(Megrendelőlap!I37:J37,"1mm")</f>
        <v>0</v>
      </c>
      <c r="I31">
        <f>COUNTIF(Megrendelőlap!G37:H37,"2mm")</f>
        <v>0</v>
      </c>
      <c r="J31">
        <f>COUNTIF(Megrendelőlap!I37:J37,"2mm")</f>
        <v>0</v>
      </c>
    </row>
    <row r="32" spans="1:10" x14ac:dyDescent="0.25">
      <c r="A32" s="3" t="s">
        <v>348</v>
      </c>
      <c r="B32" s="3" t="s">
        <v>310</v>
      </c>
      <c r="C32" t="s">
        <v>394</v>
      </c>
      <c r="D32" t="s">
        <v>432</v>
      </c>
      <c r="G32">
        <f>COUNTIF(Megrendelőlap!G38:H38,"0,4mm")+COUNTIF(Megrendelőlap!G38:H38,"1mm")</f>
        <v>0</v>
      </c>
      <c r="H32">
        <f>COUNTIF(Megrendelőlap!I38:J38,"0,4mm")+COUNTIF(Megrendelőlap!I38:J38,"1mm")</f>
        <v>0</v>
      </c>
      <c r="I32">
        <f>COUNTIF(Megrendelőlap!G38:H38,"2mm")</f>
        <v>0</v>
      </c>
      <c r="J32">
        <f>COUNTIF(Megrendelőlap!I38:J38,"2mm")</f>
        <v>0</v>
      </c>
    </row>
    <row r="33" spans="1:10" x14ac:dyDescent="0.25">
      <c r="A33" s="3" t="s">
        <v>327</v>
      </c>
      <c r="B33" s="3" t="s">
        <v>57</v>
      </c>
      <c r="C33" t="s">
        <v>395</v>
      </c>
      <c r="D33" t="s">
        <v>433</v>
      </c>
      <c r="G33">
        <f>COUNTIF(Megrendelőlap!G39:H39,"0,4mm")+COUNTIF(Megrendelőlap!G39:H39,"1mm")</f>
        <v>0</v>
      </c>
      <c r="H33">
        <f>COUNTIF(Megrendelőlap!I39:J39,"0,4mm")+COUNTIF(Megrendelőlap!I39:J39,"1mm")</f>
        <v>0</v>
      </c>
      <c r="I33">
        <f>COUNTIF(Megrendelőlap!G39:H39,"2mm")</f>
        <v>0</v>
      </c>
      <c r="J33">
        <f>COUNTIF(Megrendelőlap!I39:J39,"2mm")</f>
        <v>0</v>
      </c>
    </row>
    <row r="34" spans="1:10" x14ac:dyDescent="0.25">
      <c r="A34" s="3" t="s">
        <v>328</v>
      </c>
      <c r="B34" s="3" t="s">
        <v>58</v>
      </c>
      <c r="C34" t="s">
        <v>397</v>
      </c>
      <c r="D34" t="s">
        <v>435</v>
      </c>
      <c r="G34">
        <f>COUNTIF(Megrendelőlap!G40:H40,"0,4mm")+COUNTIF(Megrendelőlap!G40:H40,"1mm")</f>
        <v>0</v>
      </c>
      <c r="H34">
        <f>COUNTIF(Megrendelőlap!I40:J40,"0,4mm")+COUNTIF(Megrendelőlap!I40:J40,"1mm")</f>
        <v>0</v>
      </c>
      <c r="I34">
        <f>COUNTIF(Megrendelőlap!G40:H40,"2mm")</f>
        <v>0</v>
      </c>
      <c r="J34">
        <f>COUNTIF(Megrendelőlap!I40:J40,"2mm")</f>
        <v>0</v>
      </c>
    </row>
    <row r="35" spans="1:10" x14ac:dyDescent="0.25">
      <c r="A35" s="3" t="s">
        <v>49</v>
      </c>
      <c r="B35" s="3" t="s">
        <v>59</v>
      </c>
      <c r="C35" t="s">
        <v>398</v>
      </c>
      <c r="D35" t="s">
        <v>436</v>
      </c>
      <c r="G35">
        <f>COUNTIF(Megrendelőlap!G41:H41,"0,4mm")+COUNTIF(Megrendelőlap!G41:H41,"1mm")</f>
        <v>0</v>
      </c>
      <c r="H35">
        <f>COUNTIF(Megrendelőlap!I41:J41,"0,4mm")+COUNTIF(Megrendelőlap!I41:J41,"1mm")</f>
        <v>0</v>
      </c>
      <c r="I35">
        <f>COUNTIF(Megrendelőlap!G41:H41,"2mm")</f>
        <v>0</v>
      </c>
      <c r="J35">
        <f>COUNTIF(Megrendelőlap!I41:J41,"2mm")</f>
        <v>0</v>
      </c>
    </row>
    <row r="36" spans="1:10" x14ac:dyDescent="0.25">
      <c r="A36" s="3" t="s">
        <v>349</v>
      </c>
      <c r="B36" s="3" t="s">
        <v>311</v>
      </c>
      <c r="C36" t="s">
        <v>400</v>
      </c>
      <c r="D36" t="s">
        <v>438</v>
      </c>
      <c r="G36">
        <f>COUNTIF(Megrendelőlap!G42:H42,"0,4mm")+COUNTIF(Megrendelőlap!G42:H42,"1mm")</f>
        <v>0</v>
      </c>
      <c r="H36">
        <f>COUNTIF(Megrendelőlap!I42:J42,"0,4mm")+COUNTIF(Megrendelőlap!I42:J42,"1mm")</f>
        <v>0</v>
      </c>
      <c r="I36">
        <f>COUNTIF(Megrendelőlap!G42:H42,"2mm")</f>
        <v>0</v>
      </c>
      <c r="J36">
        <f>COUNTIF(Megrendelőlap!I42:J42,"2mm")</f>
        <v>0</v>
      </c>
    </row>
    <row r="37" spans="1:10" x14ac:dyDescent="0.25">
      <c r="A37" s="3" t="s">
        <v>350</v>
      </c>
      <c r="B37" s="3" t="s">
        <v>60</v>
      </c>
      <c r="C37" t="s">
        <v>401</v>
      </c>
      <c r="D37" t="s">
        <v>439</v>
      </c>
      <c r="G37">
        <f>COUNTIF(Megrendelőlap!G43:H43,"0,4mm")+COUNTIF(Megrendelőlap!G43:H43,"1mm")</f>
        <v>0</v>
      </c>
      <c r="H37">
        <f>COUNTIF(Megrendelőlap!I43:J43,"0,4mm")+COUNTIF(Megrendelőlap!I43:J43,"1mm")</f>
        <v>0</v>
      </c>
      <c r="I37">
        <f>COUNTIF(Megrendelőlap!G43:H43,"2mm")</f>
        <v>0</v>
      </c>
      <c r="J37">
        <f>COUNTIF(Megrendelőlap!I43:J43,"2mm")</f>
        <v>0</v>
      </c>
    </row>
    <row r="38" spans="1:10" x14ac:dyDescent="0.25">
      <c r="A38" s="3" t="s">
        <v>351</v>
      </c>
      <c r="B38" s="3" t="s">
        <v>61</v>
      </c>
      <c r="C38" t="s">
        <v>402</v>
      </c>
      <c r="D38" t="s">
        <v>440</v>
      </c>
      <c r="G38">
        <f>COUNTIF(Megrendelőlap!G44:H44,"0,4mm")+COUNTIF(Megrendelőlap!G44:H44,"1mm")</f>
        <v>0</v>
      </c>
      <c r="H38">
        <f>COUNTIF(Megrendelőlap!I44:J44,"0,4mm")+COUNTIF(Megrendelőlap!I44:J44,"1mm")</f>
        <v>0</v>
      </c>
      <c r="I38">
        <f>COUNTIF(Megrendelőlap!G44:H44,"2mm")</f>
        <v>0</v>
      </c>
      <c r="J38">
        <f>COUNTIF(Megrendelőlap!I44:J44,"2mm")</f>
        <v>0</v>
      </c>
    </row>
    <row r="39" spans="1:10" x14ac:dyDescent="0.25">
      <c r="A39" s="3" t="s">
        <v>352</v>
      </c>
      <c r="B39" s="3" t="s">
        <v>62</v>
      </c>
      <c r="C39" t="s">
        <v>403</v>
      </c>
      <c r="D39" t="s">
        <v>441</v>
      </c>
      <c r="G39">
        <f>COUNTIF(Megrendelőlap!G45:H45,"0,4mm")+COUNTIF(Megrendelőlap!G45:H45,"1mm")</f>
        <v>0</v>
      </c>
      <c r="H39">
        <f>COUNTIF(Megrendelőlap!I45:J45,"0,4mm")+COUNTIF(Megrendelőlap!I45:J45,"1mm")</f>
        <v>0</v>
      </c>
      <c r="I39">
        <f>COUNTIF(Megrendelőlap!G45:H45,"2mm")</f>
        <v>0</v>
      </c>
      <c r="J39">
        <f>COUNTIF(Megrendelőlap!I45:J45,"2mm")</f>
        <v>0</v>
      </c>
    </row>
    <row r="40" spans="1:10" x14ac:dyDescent="0.25">
      <c r="A40" s="3" t="s">
        <v>50</v>
      </c>
      <c r="B40" s="3" t="s">
        <v>63</v>
      </c>
      <c r="C40" t="s">
        <v>404</v>
      </c>
      <c r="D40" t="s">
        <v>442</v>
      </c>
      <c r="G40">
        <f>COUNTIF(Megrendelőlap!G46:H46,"0,4mm")+COUNTIF(Megrendelőlap!G46:H46,"1mm")</f>
        <v>0</v>
      </c>
      <c r="H40">
        <f>COUNTIF(Megrendelőlap!I46:J46,"0,4mm")+COUNTIF(Megrendelőlap!I46:J46,"1mm")</f>
        <v>0</v>
      </c>
      <c r="I40">
        <f>COUNTIF(Megrendelőlap!G46:H46,"2mm")</f>
        <v>0</v>
      </c>
      <c r="J40">
        <f>COUNTIF(Megrendelőlap!I46:J46,"2mm")</f>
        <v>0</v>
      </c>
    </row>
    <row r="41" spans="1:10" x14ac:dyDescent="0.25">
      <c r="A41" s="3" t="s">
        <v>353</v>
      </c>
      <c r="B41" s="3" t="s">
        <v>64</v>
      </c>
      <c r="C41" t="s">
        <v>405</v>
      </c>
      <c r="D41" t="s">
        <v>443</v>
      </c>
      <c r="G41">
        <f>COUNTIF(Megrendelőlap!G47:H47,"0,4mm")+COUNTIF(Megrendelőlap!G47:H47,"1mm")</f>
        <v>0</v>
      </c>
      <c r="H41">
        <f>COUNTIF(Megrendelőlap!I47:J47,"0,4mm")+COUNTIF(Megrendelőlap!I47:J47,"1mm")</f>
        <v>0</v>
      </c>
      <c r="I41">
        <f>COUNTIF(Megrendelőlap!G47:H47,"2mm")</f>
        <v>0</v>
      </c>
      <c r="J41">
        <f>COUNTIF(Megrendelőlap!I47:J47,"2mm")</f>
        <v>0</v>
      </c>
    </row>
    <row r="42" spans="1:10" x14ac:dyDescent="0.25">
      <c r="A42" s="3" t="s">
        <v>300</v>
      </c>
      <c r="B42" s="3" t="s">
        <v>312</v>
      </c>
      <c r="C42" t="s">
        <v>406</v>
      </c>
      <c r="D42" t="s">
        <v>444</v>
      </c>
      <c r="G42">
        <f>COUNTIF(Megrendelőlap!G48:H48,"0,4mm")+COUNTIF(Megrendelőlap!G48:H48,"1mm")</f>
        <v>0</v>
      </c>
      <c r="H42">
        <f>COUNTIF(Megrendelőlap!I48:J48,"0,4mm")+COUNTIF(Megrendelőlap!I48:J48,"1mm")</f>
        <v>0</v>
      </c>
      <c r="I42">
        <f>COUNTIF(Megrendelőlap!G48:H48,"2mm")</f>
        <v>0</v>
      </c>
      <c r="J42">
        <f>COUNTIF(Megrendelőlap!I48:J48,"2mm")</f>
        <v>0</v>
      </c>
    </row>
    <row r="43" spans="1:10" x14ac:dyDescent="0.25">
      <c r="A43" s="3" t="s">
        <v>331</v>
      </c>
      <c r="B43" s="3" t="s">
        <v>314</v>
      </c>
      <c r="C43" t="s">
        <v>407</v>
      </c>
      <c r="D43" t="s">
        <v>445</v>
      </c>
      <c r="G43">
        <f>COUNTIF(Megrendelőlap!G49:H49,"0,4mm")+COUNTIF(Megrendelőlap!G49:H49,"1mm")</f>
        <v>0</v>
      </c>
      <c r="H43">
        <f>COUNTIF(Megrendelőlap!I49:J49,"0,4mm")+COUNTIF(Megrendelőlap!I49:J49,"1mm")</f>
        <v>0</v>
      </c>
      <c r="I43">
        <f>COUNTIF(Megrendelőlap!G49:H49,"2mm")</f>
        <v>0</v>
      </c>
      <c r="J43">
        <f>COUNTIF(Megrendelőlap!I49:J49,"2mm")</f>
        <v>0</v>
      </c>
    </row>
    <row r="44" spans="1:10" x14ac:dyDescent="0.25">
      <c r="A44" s="3" t="s">
        <v>329</v>
      </c>
      <c r="B44" s="3" t="s">
        <v>65</v>
      </c>
      <c r="C44" t="s">
        <v>408</v>
      </c>
      <c r="D44" t="s">
        <v>446</v>
      </c>
      <c r="G44">
        <f>COUNTIF(Megrendelőlap!G50:H50,"0,4mm")+COUNTIF(Megrendelőlap!G50:H50,"1mm")</f>
        <v>0</v>
      </c>
      <c r="H44">
        <f>COUNTIF(Megrendelőlap!I50:J50,"0,4mm")+COUNTIF(Megrendelőlap!I50:J50,"1mm")</f>
        <v>0</v>
      </c>
      <c r="I44">
        <f>COUNTIF(Megrendelőlap!G50:H50,"2mm")</f>
        <v>0</v>
      </c>
      <c r="J44">
        <f>COUNTIF(Megrendelőlap!I50:J50,"2mm")</f>
        <v>0</v>
      </c>
    </row>
    <row r="45" spans="1:10" x14ac:dyDescent="0.25">
      <c r="A45" s="3" t="s">
        <v>301</v>
      </c>
      <c r="B45" s="3" t="s">
        <v>313</v>
      </c>
      <c r="C45" t="s">
        <v>409</v>
      </c>
      <c r="D45" t="s">
        <v>447</v>
      </c>
      <c r="G45">
        <f>COUNTIF(Megrendelőlap!G51:H51,"0,4mm")+COUNTIF(Megrendelőlap!G51:H51,"1mm")</f>
        <v>0</v>
      </c>
      <c r="H45">
        <f>COUNTIF(Megrendelőlap!I51:J51,"0,4mm")+COUNTIF(Megrendelőlap!I51:J51,"1mm")</f>
        <v>0</v>
      </c>
      <c r="I45">
        <f>COUNTIF(Megrendelőlap!G51:H51,"2mm")</f>
        <v>0</v>
      </c>
      <c r="J45">
        <f>COUNTIF(Megrendelőlap!I51:J51,"2mm")</f>
        <v>0</v>
      </c>
    </row>
    <row r="46" spans="1:10" x14ac:dyDescent="0.25">
      <c r="A46" s="3" t="s">
        <v>303</v>
      </c>
      <c r="B46" s="3" t="s">
        <v>315</v>
      </c>
      <c r="C46" t="s">
        <v>410</v>
      </c>
      <c r="D46" t="s">
        <v>448</v>
      </c>
      <c r="G46">
        <f>COUNTIF(Megrendelőlap!G52:H52,"0,4mm")+COUNTIF(Megrendelőlap!G52:H52,"1mm")</f>
        <v>0</v>
      </c>
      <c r="H46">
        <f>COUNTIF(Megrendelőlap!I52:J52,"0,4mm")+COUNTIF(Megrendelőlap!I52:J52,"1mm")</f>
        <v>0</v>
      </c>
      <c r="I46">
        <f>COUNTIF(Megrendelőlap!G52:H52,"2mm")</f>
        <v>0</v>
      </c>
      <c r="J46">
        <f>COUNTIF(Megrendelőlap!I52:J52,"2mm")</f>
        <v>0</v>
      </c>
    </row>
    <row r="47" spans="1:10" x14ac:dyDescent="0.25">
      <c r="A47" s="3" t="s">
        <v>302</v>
      </c>
      <c r="B47" s="3" t="s">
        <v>316</v>
      </c>
      <c r="C47" t="s">
        <v>411</v>
      </c>
      <c r="D47" t="s">
        <v>449</v>
      </c>
      <c r="G47">
        <f>COUNTIF(Megrendelőlap!G53:H53,"0,4mm")+COUNTIF(Megrendelőlap!G53:H53,"1mm")</f>
        <v>0</v>
      </c>
      <c r="H47">
        <f>COUNTIF(Megrendelőlap!I53:J53,"0,4mm")+COUNTIF(Megrendelőlap!I53:J53,"1mm")</f>
        <v>0</v>
      </c>
      <c r="I47">
        <f>COUNTIF(Megrendelőlap!G53:H53,"2mm")</f>
        <v>0</v>
      </c>
      <c r="J47">
        <f>COUNTIF(Megrendelőlap!I53:J53,"2mm")</f>
        <v>0</v>
      </c>
    </row>
    <row r="48" spans="1:10" x14ac:dyDescent="0.25">
      <c r="A48" s="3" t="s">
        <v>354</v>
      </c>
      <c r="B48" s="3" t="s">
        <v>66</v>
      </c>
      <c r="C48" t="s">
        <v>412</v>
      </c>
      <c r="D48" t="s">
        <v>450</v>
      </c>
      <c r="G48">
        <f>COUNTIF(Megrendelőlap!G54:H54,"0,4mm")+COUNTIF(Megrendelőlap!G54:H54,"1mm")</f>
        <v>0</v>
      </c>
      <c r="H48">
        <f>COUNTIF(Megrendelőlap!I54:J54,"0,4mm")+COUNTIF(Megrendelőlap!I54:J54,"1mm")</f>
        <v>0</v>
      </c>
      <c r="I48">
        <f>COUNTIF(Megrendelőlap!G54:H54,"2mm")</f>
        <v>0</v>
      </c>
      <c r="J48">
        <f>COUNTIF(Megrendelőlap!I54:J54,"2mm")</f>
        <v>0</v>
      </c>
    </row>
    <row r="49" spans="1:10" x14ac:dyDescent="0.25">
      <c r="A49" s="3" t="s">
        <v>304</v>
      </c>
      <c r="B49" s="3" t="s">
        <v>317</v>
      </c>
      <c r="C49" t="s">
        <v>413</v>
      </c>
      <c r="D49" t="s">
        <v>451</v>
      </c>
      <c r="G49">
        <f>COUNTIF(Megrendelőlap!G55:H55,"0,4mm")+COUNTIF(Megrendelőlap!G55:H55,"1mm")</f>
        <v>0</v>
      </c>
      <c r="H49">
        <f>COUNTIF(Megrendelőlap!I55:J55,"0,4mm")+COUNTIF(Megrendelőlap!I55:J55,"1mm")</f>
        <v>0</v>
      </c>
      <c r="I49">
        <f>COUNTIF(Megrendelőlap!G55:H55,"2mm")</f>
        <v>0</v>
      </c>
      <c r="J49">
        <f>COUNTIF(Megrendelőlap!I55:J55,"2mm")</f>
        <v>0</v>
      </c>
    </row>
    <row r="50" spans="1:10" x14ac:dyDescent="0.25">
      <c r="A50" s="3" t="s">
        <v>355</v>
      </c>
      <c r="B50" s="3" t="s">
        <v>318</v>
      </c>
      <c r="C50" t="s">
        <v>416</v>
      </c>
      <c r="D50" t="s">
        <v>453</v>
      </c>
      <c r="G50">
        <f>COUNTIF(Megrendelőlap!G56:H56,"0,4mm")+COUNTIF(Megrendelőlap!G56:H56,"1mm")</f>
        <v>0</v>
      </c>
      <c r="H50">
        <f>COUNTIF(Megrendelőlap!I56:J56,"0,4mm")+COUNTIF(Megrendelőlap!I56:J56,"1mm")</f>
        <v>0</v>
      </c>
      <c r="I50">
        <f>COUNTIF(Megrendelőlap!G56:H56,"2mm")</f>
        <v>0</v>
      </c>
      <c r="J50">
        <f>COUNTIF(Megrendelőlap!I56:J56,"2mm")</f>
        <v>0</v>
      </c>
    </row>
    <row r="51" spans="1:10" x14ac:dyDescent="0.25">
      <c r="A51" s="3" t="s">
        <v>305</v>
      </c>
      <c r="B51" s="3" t="s">
        <v>319</v>
      </c>
      <c r="C51" t="s">
        <v>417</v>
      </c>
      <c r="D51" t="s">
        <v>454</v>
      </c>
      <c r="G51">
        <f>COUNTIF(Megrendelőlap!G57:H57,"0,4mm")+COUNTIF(Megrendelőlap!G57:H57,"1mm")</f>
        <v>0</v>
      </c>
      <c r="H51">
        <f>COUNTIF(Megrendelőlap!I57:J57,"0,4mm")+COUNTIF(Megrendelőlap!I57:J57,"1mm")</f>
        <v>0</v>
      </c>
      <c r="I51">
        <f>COUNTIF(Megrendelőlap!G57:H57,"2mm")</f>
        <v>0</v>
      </c>
      <c r="J51">
        <f>COUNTIF(Megrendelőlap!I57:J57,"2mm")</f>
        <v>0</v>
      </c>
    </row>
    <row r="52" spans="1:10" x14ac:dyDescent="0.25">
      <c r="A52" s="3" t="s">
        <v>420</v>
      </c>
      <c r="B52" s="3" t="s">
        <v>419</v>
      </c>
      <c r="C52" t="s">
        <v>457</v>
      </c>
      <c r="D52" t="s">
        <v>458</v>
      </c>
      <c r="G52">
        <f>COUNTIF(Megrendelőlap!G58:H58,"0,4mm")+COUNTIF(Megrendelőlap!G58:H58,"1mm")</f>
        <v>0</v>
      </c>
      <c r="H52">
        <f>COUNTIF(Megrendelőlap!I58:J58,"0,4mm")+COUNTIF(Megrendelőlap!I58:J58,"1mm")</f>
        <v>0</v>
      </c>
      <c r="I52">
        <f>COUNTIF(Megrendelőlap!G58:H58,"2mm")</f>
        <v>0</v>
      </c>
      <c r="J52">
        <f>COUNTIF(Megrendelőlap!I58:J58,"2mm")</f>
        <v>0</v>
      </c>
    </row>
    <row r="53" spans="1:10" x14ac:dyDescent="0.25">
      <c r="A53" s="3" t="s">
        <v>295</v>
      </c>
      <c r="B53" s="3" t="s">
        <v>294</v>
      </c>
      <c r="C53" s="3" t="s">
        <v>418</v>
      </c>
      <c r="G53">
        <f>COUNTIF(Megrendelőlap!G59:H59,"0,4mm")+COUNTIF(Megrendelőlap!G59:H59,"1mm")</f>
        <v>0</v>
      </c>
      <c r="H53">
        <f>COUNTIF(Megrendelőlap!I59:J59,"0,4mm")+COUNTIF(Megrendelőlap!I59:J59,"1mm")</f>
        <v>0</v>
      </c>
      <c r="I53">
        <f>COUNTIF(Megrendelőlap!G59:H59,"2mm")</f>
        <v>0</v>
      </c>
      <c r="J53">
        <f>COUNTIF(Megrendelőlap!I59:J59,"2mm")</f>
        <v>0</v>
      </c>
    </row>
    <row r="54" spans="1:10" x14ac:dyDescent="0.25">
      <c r="A54" s="3" t="s">
        <v>333</v>
      </c>
      <c r="B54" s="3" t="s">
        <v>338</v>
      </c>
      <c r="C54" t="s">
        <v>356</v>
      </c>
      <c r="G54">
        <f>COUNTIF(Megrendelőlap!G60:H60,"0,4mm")+COUNTIF(Megrendelőlap!G60:H60,"1mm")</f>
        <v>0</v>
      </c>
      <c r="H54">
        <f>COUNTIF(Megrendelőlap!I60:J60,"0,4mm")+COUNTIF(Megrendelőlap!I60:J60,"1mm")</f>
        <v>0</v>
      </c>
      <c r="I54">
        <f>COUNTIF(Megrendelőlap!G60:H60,"2mm")</f>
        <v>0</v>
      </c>
      <c r="J54">
        <f>COUNTIF(Megrendelőlap!I60:J60,"2mm")</f>
        <v>0</v>
      </c>
    </row>
    <row r="55" spans="1:10" x14ac:dyDescent="0.25">
      <c r="A55" s="3" t="s">
        <v>334</v>
      </c>
      <c r="B55" s="3" t="s">
        <v>337</v>
      </c>
      <c r="C55" t="s">
        <v>357</v>
      </c>
      <c r="G55">
        <f>COUNTIF(Megrendelőlap!G61:H61,"0,4mm")+COUNTIF(Megrendelőlap!G61:H61,"1mm")</f>
        <v>0</v>
      </c>
      <c r="H55">
        <f>COUNTIF(Megrendelőlap!I61:J61,"0,4mm")+COUNTIF(Megrendelőlap!I61:J61,"1mm")</f>
        <v>0</v>
      </c>
      <c r="I55">
        <f>COUNTIF(Megrendelőlap!G61:H61,"2mm")</f>
        <v>0</v>
      </c>
      <c r="J55">
        <f>COUNTIF(Megrendelőlap!I61:J61,"2mm")</f>
        <v>0</v>
      </c>
    </row>
    <row r="56" spans="1:10" x14ac:dyDescent="0.25">
      <c r="A56" s="3" t="s">
        <v>335</v>
      </c>
      <c r="B56" s="3" t="s">
        <v>339</v>
      </c>
      <c r="C56" t="s">
        <v>358</v>
      </c>
      <c r="G56">
        <f>COUNTIF(Megrendelőlap!G62:H62,"0,4mm")+COUNTIF(Megrendelőlap!G62:H62,"1mm")</f>
        <v>0</v>
      </c>
      <c r="H56">
        <f>COUNTIF(Megrendelőlap!I62:J62,"0,4mm")+COUNTIF(Megrendelőlap!I62:J62,"1mm")</f>
        <v>0</v>
      </c>
      <c r="I56">
        <f>COUNTIF(Megrendelőlap!G62:H62,"2mm")</f>
        <v>0</v>
      </c>
      <c r="J56">
        <f>COUNTIF(Megrendelőlap!I62:J62,"2mm")</f>
        <v>0</v>
      </c>
    </row>
    <row r="57" spans="1:10" x14ac:dyDescent="0.25">
      <c r="A57" s="3" t="s">
        <v>336</v>
      </c>
      <c r="B57" s="3" t="s">
        <v>340</v>
      </c>
      <c r="C57" t="s">
        <v>359</v>
      </c>
      <c r="G57">
        <f>COUNTIF(Megrendelőlap!G63:H63,"0,4mm")+COUNTIF(Megrendelőlap!G63:H63,"1mm")</f>
        <v>0</v>
      </c>
      <c r="H57">
        <f>COUNTIF(Megrendelőlap!I63:J63,"0,4mm")+COUNTIF(Megrendelőlap!I63:J63,"1mm")</f>
        <v>0</v>
      </c>
      <c r="I57">
        <f>COUNTIF(Megrendelőlap!G63:H63,"2mm")</f>
        <v>0</v>
      </c>
      <c r="J57">
        <f>COUNTIF(Megrendelőlap!I63:J63,"2mm")</f>
        <v>0</v>
      </c>
    </row>
    <row r="58" spans="1:10" x14ac:dyDescent="0.25">
      <c r="A58" s="3" t="s">
        <v>77</v>
      </c>
      <c r="B58" s="3" t="s">
        <v>108</v>
      </c>
      <c r="G58">
        <f>COUNTIF(Megrendelőlap!G64:H64,"0,4mm")+COUNTIF(Megrendelőlap!G64:H64,"1mm")</f>
        <v>0</v>
      </c>
      <c r="H58">
        <f>COUNTIF(Megrendelőlap!I64:J64,"0,4mm")+COUNTIF(Megrendelőlap!I64:J64,"1mm")</f>
        <v>0</v>
      </c>
      <c r="I58">
        <f>COUNTIF(Megrendelőlap!G64:H64,"2mm")</f>
        <v>0</v>
      </c>
      <c r="J58">
        <f>COUNTIF(Megrendelőlap!I64:J64,"2mm")</f>
        <v>0</v>
      </c>
    </row>
    <row r="59" spans="1:10" x14ac:dyDescent="0.25">
      <c r="A59" s="3" t="s">
        <v>78</v>
      </c>
      <c r="B59" s="3" t="s">
        <v>109</v>
      </c>
      <c r="G59">
        <f>COUNTIF(Megrendelőlap!G65:H65,"0,4mm")+COUNTIF(Megrendelőlap!G65:H65,"1mm")</f>
        <v>0</v>
      </c>
      <c r="H59">
        <f>COUNTIF(Megrendelőlap!I65:J65,"0,4mm")+COUNTIF(Megrendelőlap!I65:J65,"1mm")</f>
        <v>0</v>
      </c>
      <c r="I59">
        <f>COUNTIF(Megrendelőlap!G65:H65,"2mm")</f>
        <v>0</v>
      </c>
      <c r="J59">
        <f>COUNTIF(Megrendelőlap!I65:J65,"2mm")</f>
        <v>0</v>
      </c>
    </row>
    <row r="60" spans="1:10" x14ac:dyDescent="0.25">
      <c r="A60" s="3" t="s">
        <v>79</v>
      </c>
      <c r="B60" s="3" t="s">
        <v>110</v>
      </c>
      <c r="G60">
        <f>COUNTIF(Megrendelőlap!G66:H66,"0,4mm")+COUNTIF(Megrendelőlap!G66:H66,"1mm")</f>
        <v>0</v>
      </c>
      <c r="H60">
        <f>COUNTIF(Megrendelőlap!I66:J66,"0,4mm")+COUNTIF(Megrendelőlap!I66:J66,"1mm")</f>
        <v>0</v>
      </c>
      <c r="I60">
        <f>COUNTIF(Megrendelőlap!G66:H66,"2mm")</f>
        <v>0</v>
      </c>
      <c r="J60">
        <f>COUNTIF(Megrendelőlap!I66:J66,"2mm")</f>
        <v>0</v>
      </c>
    </row>
    <row r="61" spans="1:10" x14ac:dyDescent="0.25">
      <c r="A61" s="4" t="s">
        <v>80</v>
      </c>
      <c r="B61" s="3" t="s">
        <v>111</v>
      </c>
      <c r="G61">
        <f>COUNTIF(Megrendelőlap!G67:H67,"0,4mm")+COUNTIF(Megrendelőlap!G67:H67,"1mm")</f>
        <v>0</v>
      </c>
      <c r="H61">
        <f>COUNTIF(Megrendelőlap!I67:J67,"0,4mm")+COUNTIF(Megrendelőlap!I67:J67,"1mm")</f>
        <v>0</v>
      </c>
      <c r="I61">
        <f>COUNTIF(Megrendelőlap!G67:H67,"2mm")</f>
        <v>0</v>
      </c>
      <c r="J61">
        <f>COUNTIF(Megrendelőlap!I67:J67,"2mm")</f>
        <v>0</v>
      </c>
    </row>
    <row r="62" spans="1:10" x14ac:dyDescent="0.25">
      <c r="A62" s="4" t="s">
        <v>81</v>
      </c>
      <c r="B62" s="3" t="s">
        <v>112</v>
      </c>
      <c r="G62">
        <f>COUNTIF(Megrendelőlap!G68:H68,"0,4mm")+COUNTIF(Megrendelőlap!G68:H68,"1mm")</f>
        <v>0</v>
      </c>
      <c r="H62">
        <f>COUNTIF(Megrendelőlap!I68:J68,"0,4mm")+COUNTIF(Megrendelőlap!I68:J68,"1mm")</f>
        <v>0</v>
      </c>
      <c r="I62">
        <f>COUNTIF(Megrendelőlap!G68:H68,"2mm")</f>
        <v>0</v>
      </c>
      <c r="J62">
        <f>COUNTIF(Megrendelőlap!I68:J68,"2mm")</f>
        <v>0</v>
      </c>
    </row>
    <row r="63" spans="1:10" x14ac:dyDescent="0.25">
      <c r="A63" s="3" t="s">
        <v>113</v>
      </c>
      <c r="B63" s="3" t="s">
        <v>114</v>
      </c>
      <c r="G63">
        <f>COUNTIF(Megrendelőlap!G69:H69,"0,4mm")+COUNTIF(Megrendelőlap!G69:H69,"1mm")</f>
        <v>0</v>
      </c>
      <c r="H63">
        <f>COUNTIF(Megrendelőlap!I69:J69,"0,4mm")+COUNTIF(Megrendelőlap!I69:J69,"1mm")</f>
        <v>0</v>
      </c>
      <c r="I63">
        <f>COUNTIF(Megrendelőlap!G69:H69,"2mm")</f>
        <v>0</v>
      </c>
      <c r="J63">
        <f>COUNTIF(Megrendelőlap!I69:J69,"2mm")</f>
        <v>0</v>
      </c>
    </row>
    <row r="64" spans="1:10" x14ac:dyDescent="0.25">
      <c r="A64" s="3" t="s">
        <v>82</v>
      </c>
      <c r="B64" s="3" t="s">
        <v>115</v>
      </c>
      <c r="G64">
        <f>COUNTIF(Megrendelőlap!G70:H70,"0,4mm")+COUNTIF(Megrendelőlap!G70:H70,"1mm")</f>
        <v>0</v>
      </c>
      <c r="H64">
        <f>COUNTIF(Megrendelőlap!I70:J70,"0,4mm")+COUNTIF(Megrendelőlap!I70:J70,"1mm")</f>
        <v>0</v>
      </c>
      <c r="I64">
        <f>COUNTIF(Megrendelőlap!G70:H70,"2mm")</f>
        <v>0</v>
      </c>
      <c r="J64">
        <f>COUNTIF(Megrendelőlap!I70:J70,"2mm")</f>
        <v>0</v>
      </c>
    </row>
    <row r="65" spans="1:10" x14ac:dyDescent="0.25">
      <c r="A65" s="3" t="s">
        <v>83</v>
      </c>
      <c r="B65" s="3" t="s">
        <v>116</v>
      </c>
      <c r="G65">
        <f>COUNTIF(Megrendelőlap!G71:H71,"0,4mm")+COUNTIF(Megrendelőlap!G71:H71,"1mm")</f>
        <v>0</v>
      </c>
      <c r="H65">
        <f>COUNTIF(Megrendelőlap!I71:J71,"0,4mm")+COUNTIF(Megrendelőlap!I71:J71,"1mm")</f>
        <v>0</v>
      </c>
      <c r="I65">
        <f>COUNTIF(Megrendelőlap!G71:H71,"2mm")</f>
        <v>0</v>
      </c>
      <c r="J65">
        <f>COUNTIF(Megrendelőlap!I71:J71,"2mm")</f>
        <v>0</v>
      </c>
    </row>
    <row r="66" spans="1:10" x14ac:dyDescent="0.25">
      <c r="A66" s="3" t="s">
        <v>84</v>
      </c>
      <c r="B66" s="3" t="s">
        <v>117</v>
      </c>
      <c r="G66">
        <f>COUNTIF(Megrendelőlap!G72:H72,"0,4mm")+COUNTIF(Megrendelőlap!G72:H72,"1mm")</f>
        <v>0</v>
      </c>
      <c r="H66">
        <f>COUNTIF(Megrendelőlap!I72:J72,"0,4mm")+COUNTIF(Megrendelőlap!I72:J72,"1mm")</f>
        <v>0</v>
      </c>
      <c r="I66">
        <f>COUNTIF(Megrendelőlap!G72:H72,"2mm")</f>
        <v>0</v>
      </c>
      <c r="J66">
        <f>COUNTIF(Megrendelőlap!I72:J72,"2mm")</f>
        <v>0</v>
      </c>
    </row>
    <row r="67" spans="1:10" x14ac:dyDescent="0.25">
      <c r="A67" s="3" t="s">
        <v>85</v>
      </c>
      <c r="B67" s="3" t="s">
        <v>118</v>
      </c>
      <c r="G67">
        <f>COUNTIF(Megrendelőlap!G73:H73,"0,4mm")+COUNTIF(Megrendelőlap!G73:H73,"1mm")</f>
        <v>0</v>
      </c>
      <c r="H67">
        <f>COUNTIF(Megrendelőlap!I73:J73,"0,4mm")+COUNTIF(Megrendelőlap!I73:J73,"1mm")</f>
        <v>0</v>
      </c>
      <c r="I67">
        <f>COUNTIF(Megrendelőlap!G73:H73,"2mm")</f>
        <v>0</v>
      </c>
      <c r="J67">
        <f>COUNTIF(Megrendelőlap!I73:J73,"2mm")</f>
        <v>0</v>
      </c>
    </row>
    <row r="68" spans="1:10" x14ac:dyDescent="0.25">
      <c r="A68" s="3" t="s">
        <v>86</v>
      </c>
      <c r="B68" s="3" t="s">
        <v>119</v>
      </c>
      <c r="G68">
        <f>COUNTIF(Megrendelőlap!G74:H74,"0,4mm")+COUNTIF(Megrendelőlap!G74:H74,"1mm")</f>
        <v>0</v>
      </c>
      <c r="H68">
        <f>COUNTIF(Megrendelőlap!I74:J74,"0,4mm")+COUNTIF(Megrendelőlap!I74:J74,"1mm")</f>
        <v>0</v>
      </c>
      <c r="I68">
        <f>COUNTIF(Megrendelőlap!G74:H74,"2mm")</f>
        <v>0</v>
      </c>
      <c r="J68">
        <f>COUNTIF(Megrendelőlap!I74:J74,"2mm")</f>
        <v>0</v>
      </c>
    </row>
    <row r="69" spans="1:10" x14ac:dyDescent="0.25">
      <c r="A69" s="3" t="s">
        <v>87</v>
      </c>
      <c r="B69" s="3" t="s">
        <v>120</v>
      </c>
      <c r="G69">
        <f>COUNTIF(Megrendelőlap!G75:H75,"0,4mm")+COUNTIF(Megrendelőlap!G75:H75,"1mm")</f>
        <v>0</v>
      </c>
      <c r="H69">
        <f>COUNTIF(Megrendelőlap!I75:J75,"0,4mm")+COUNTIF(Megrendelőlap!I75:J75,"1mm")</f>
        <v>0</v>
      </c>
      <c r="I69">
        <f>COUNTIF(Megrendelőlap!G75:H75,"2mm")</f>
        <v>0</v>
      </c>
      <c r="J69">
        <f>COUNTIF(Megrendelőlap!I75:J75,"2mm")</f>
        <v>0</v>
      </c>
    </row>
    <row r="70" spans="1:10" x14ac:dyDescent="0.25">
      <c r="A70" s="3" t="s">
        <v>88</v>
      </c>
      <c r="B70" s="3" t="s">
        <v>121</v>
      </c>
      <c r="G70">
        <f>COUNTIF(Megrendelőlap!G76:H76,"0,4mm")+COUNTIF(Megrendelőlap!G76:H76,"1mm")</f>
        <v>0</v>
      </c>
      <c r="H70">
        <f>COUNTIF(Megrendelőlap!I76:J76,"0,4mm")+COUNTIF(Megrendelőlap!I76:J76,"1mm")</f>
        <v>0</v>
      </c>
      <c r="I70">
        <f>COUNTIF(Megrendelőlap!G76:H76,"2mm")</f>
        <v>0</v>
      </c>
      <c r="J70">
        <f>COUNTIF(Megrendelőlap!I76:J76,"2mm")</f>
        <v>0</v>
      </c>
    </row>
    <row r="71" spans="1:10" x14ac:dyDescent="0.25">
      <c r="A71" s="3" t="s">
        <v>89</v>
      </c>
      <c r="B71" s="3" t="s">
        <v>122</v>
      </c>
      <c r="G71">
        <f>COUNTIF(Megrendelőlap!G77:H77,"0,4mm")+COUNTIF(Megrendelőlap!G77:H77,"1mm")</f>
        <v>0</v>
      </c>
      <c r="H71">
        <f>COUNTIF(Megrendelőlap!I77:J77,"0,4mm")+COUNTIF(Megrendelőlap!I77:J77,"1mm")</f>
        <v>0</v>
      </c>
      <c r="I71">
        <f>COUNTIF(Megrendelőlap!G77:H77,"2mm")</f>
        <v>0</v>
      </c>
      <c r="J71">
        <f>COUNTIF(Megrendelőlap!I77:J77,"2mm")</f>
        <v>0</v>
      </c>
    </row>
    <row r="72" spans="1:10" x14ac:dyDescent="0.25">
      <c r="A72" s="3" t="s">
        <v>90</v>
      </c>
      <c r="B72" s="3" t="s">
        <v>123</v>
      </c>
      <c r="G72">
        <f>COUNTIF(Megrendelőlap!G78:H78,"0,4mm")+COUNTIF(Megrendelőlap!G78:H78,"1mm")</f>
        <v>0</v>
      </c>
      <c r="H72">
        <f>COUNTIF(Megrendelőlap!I78:J78,"0,4mm")+COUNTIF(Megrendelőlap!I78:J78,"1mm")</f>
        <v>0</v>
      </c>
      <c r="I72">
        <f>COUNTIF(Megrendelőlap!G78:H78,"2mm")</f>
        <v>0</v>
      </c>
      <c r="J72">
        <f>COUNTIF(Megrendelőlap!I78:J78,"2mm")</f>
        <v>0</v>
      </c>
    </row>
    <row r="73" spans="1:10" x14ac:dyDescent="0.25">
      <c r="A73" s="3" t="s">
        <v>91</v>
      </c>
      <c r="B73" s="3" t="s">
        <v>124</v>
      </c>
      <c r="G73">
        <f>COUNTIF(Megrendelőlap!G79:H79,"0,4mm")+COUNTIF(Megrendelőlap!G79:H79,"1mm")</f>
        <v>0</v>
      </c>
      <c r="H73">
        <f>COUNTIF(Megrendelőlap!I79:J79,"0,4mm")+COUNTIF(Megrendelőlap!I79:J79,"1mm")</f>
        <v>0</v>
      </c>
      <c r="I73">
        <f>COUNTIF(Megrendelőlap!G79:H79,"2mm")</f>
        <v>0</v>
      </c>
      <c r="J73">
        <f>COUNTIF(Megrendelőlap!I79:J79,"2mm")</f>
        <v>0</v>
      </c>
    </row>
    <row r="74" spans="1:10" x14ac:dyDescent="0.25">
      <c r="A74" s="3" t="s">
        <v>92</v>
      </c>
      <c r="B74" s="3" t="s">
        <v>125</v>
      </c>
      <c r="G74">
        <f>COUNTIF(Megrendelőlap!G80:H80,"0,4mm")+COUNTIF(Megrendelőlap!G80:H80,"1mm")</f>
        <v>0</v>
      </c>
      <c r="H74">
        <f>COUNTIF(Megrendelőlap!I80:J80,"0,4mm")+COUNTIF(Megrendelőlap!I80:J80,"1mm")</f>
        <v>0</v>
      </c>
      <c r="I74">
        <f>COUNTIF(Megrendelőlap!G80:H80,"2mm")</f>
        <v>0</v>
      </c>
      <c r="J74">
        <f>COUNTIF(Megrendelőlap!I80:J80,"2mm")</f>
        <v>0</v>
      </c>
    </row>
    <row r="75" spans="1:10" x14ac:dyDescent="0.25">
      <c r="A75" s="3" t="s">
        <v>93</v>
      </c>
      <c r="B75" s="3" t="s">
        <v>126</v>
      </c>
      <c r="G75">
        <f>COUNTIF(Megrendelőlap!G81:H81,"0,4mm")+COUNTIF(Megrendelőlap!G81:H81,"1mm")</f>
        <v>0</v>
      </c>
      <c r="H75">
        <f>COUNTIF(Megrendelőlap!I81:J81,"0,4mm")+COUNTIF(Megrendelőlap!I81:J81,"1mm")</f>
        <v>0</v>
      </c>
      <c r="I75">
        <f>COUNTIF(Megrendelőlap!G81:H81,"2mm")</f>
        <v>0</v>
      </c>
      <c r="J75">
        <f>COUNTIF(Megrendelőlap!I81:J81,"2mm")</f>
        <v>0</v>
      </c>
    </row>
    <row r="76" spans="1:10" x14ac:dyDescent="0.25">
      <c r="A76" s="3" t="s">
        <v>94</v>
      </c>
      <c r="B76" s="3" t="s">
        <v>127</v>
      </c>
      <c r="G76">
        <f>COUNTIF(Megrendelőlap!G82:H82,"0,4mm")+COUNTIF(Megrendelőlap!G82:H82,"1mm")</f>
        <v>0</v>
      </c>
      <c r="H76">
        <f>COUNTIF(Megrendelőlap!I82:J82,"0,4mm")+COUNTIF(Megrendelőlap!I82:J82,"1mm")</f>
        <v>0</v>
      </c>
      <c r="I76">
        <f>COUNTIF(Megrendelőlap!G82:H82,"2mm")</f>
        <v>0</v>
      </c>
      <c r="J76">
        <f>COUNTIF(Megrendelőlap!I82:J82,"2mm")</f>
        <v>0</v>
      </c>
    </row>
    <row r="77" spans="1:10" x14ac:dyDescent="0.25">
      <c r="A77" s="3" t="s">
        <v>95</v>
      </c>
      <c r="B77" s="3" t="s">
        <v>128</v>
      </c>
      <c r="G77">
        <f>COUNTIF(Megrendelőlap!G83:H83,"0,4mm")+COUNTIF(Megrendelőlap!G83:H83,"1mm")</f>
        <v>0</v>
      </c>
      <c r="H77">
        <f>COUNTIF(Megrendelőlap!I83:J83,"0,4mm")+COUNTIF(Megrendelőlap!I83:J83,"1mm")</f>
        <v>0</v>
      </c>
      <c r="I77">
        <f>COUNTIF(Megrendelőlap!G83:H83,"2mm")</f>
        <v>0</v>
      </c>
      <c r="J77">
        <f>COUNTIF(Megrendelőlap!I83:J83,"2mm")</f>
        <v>0</v>
      </c>
    </row>
    <row r="78" spans="1:10" x14ac:dyDescent="0.25">
      <c r="A78" s="3" t="s">
        <v>96</v>
      </c>
      <c r="B78" s="3" t="s">
        <v>129</v>
      </c>
      <c r="G78">
        <f>COUNTIF(Megrendelőlap!G84:H84,"0,4mm")+COUNTIF(Megrendelőlap!G84:H84,"1mm")</f>
        <v>0</v>
      </c>
      <c r="H78">
        <f>COUNTIF(Megrendelőlap!I84:J84,"0,4mm")+COUNTIF(Megrendelőlap!I84:J84,"1mm")</f>
        <v>0</v>
      </c>
      <c r="I78">
        <f>COUNTIF(Megrendelőlap!G84:H84,"2mm")</f>
        <v>0</v>
      </c>
      <c r="J78">
        <f>COUNTIF(Megrendelőlap!I84:J84,"2mm")</f>
        <v>0</v>
      </c>
    </row>
    <row r="79" spans="1:10" x14ac:dyDescent="0.25">
      <c r="A79" s="3" t="s">
        <v>97</v>
      </c>
      <c r="B79" s="3" t="s">
        <v>130</v>
      </c>
      <c r="G79">
        <f>COUNTIF(Megrendelőlap!G85:H85,"0,4mm")+COUNTIF(Megrendelőlap!G85:H85,"1mm")</f>
        <v>0</v>
      </c>
      <c r="H79">
        <f>COUNTIF(Megrendelőlap!I85:J85,"0,4mm")+COUNTIF(Megrendelőlap!I85:J85,"1mm")</f>
        <v>0</v>
      </c>
      <c r="I79">
        <f>COUNTIF(Megrendelőlap!G85:H85,"2mm")</f>
        <v>0</v>
      </c>
      <c r="J79">
        <f>COUNTIF(Megrendelőlap!I85:J85,"2mm")</f>
        <v>0</v>
      </c>
    </row>
    <row r="80" spans="1:10" x14ac:dyDescent="0.25">
      <c r="A80" s="3" t="s">
        <v>98</v>
      </c>
      <c r="B80" s="3" t="s">
        <v>131</v>
      </c>
      <c r="G80">
        <f>COUNTIF(Megrendelőlap!G86:H86,"0,4mm")+COUNTIF(Megrendelőlap!G86:H86,"1mm")</f>
        <v>0</v>
      </c>
      <c r="H80">
        <f>COUNTIF(Megrendelőlap!I86:J86,"0,4mm")+COUNTIF(Megrendelőlap!I86:J86,"1mm")</f>
        <v>0</v>
      </c>
      <c r="I80">
        <f>COUNTIF(Megrendelőlap!G86:H86,"2mm")</f>
        <v>0</v>
      </c>
      <c r="J80">
        <f>COUNTIF(Megrendelőlap!I86:J86,"2mm")</f>
        <v>0</v>
      </c>
    </row>
    <row r="81" spans="1:10" x14ac:dyDescent="0.25">
      <c r="A81" s="3" t="s">
        <v>99</v>
      </c>
      <c r="B81" s="3" t="s">
        <v>132</v>
      </c>
      <c r="G81">
        <f>COUNTIF(Megrendelőlap!G87:H87,"0,4mm")+COUNTIF(Megrendelőlap!G87:H87,"1mm")</f>
        <v>0</v>
      </c>
      <c r="H81">
        <f>COUNTIF(Megrendelőlap!I87:J87,"0,4mm")+COUNTIF(Megrendelőlap!I87:J87,"1mm")</f>
        <v>0</v>
      </c>
      <c r="I81">
        <f>COUNTIF(Megrendelőlap!G87:H87,"2mm")</f>
        <v>0</v>
      </c>
      <c r="J81">
        <f>COUNTIF(Megrendelőlap!I87:J87,"2mm")</f>
        <v>0</v>
      </c>
    </row>
    <row r="82" spans="1:10" x14ac:dyDescent="0.25">
      <c r="A82" s="3" t="s">
        <v>100</v>
      </c>
      <c r="B82" s="3" t="s">
        <v>133</v>
      </c>
      <c r="G82">
        <f>COUNTIF(Megrendelőlap!G88:H88,"0,4mm")+COUNTIF(Megrendelőlap!G88:H88,"1mm")</f>
        <v>0</v>
      </c>
      <c r="H82">
        <f>COUNTIF(Megrendelőlap!I88:J88,"0,4mm")+COUNTIF(Megrendelőlap!I88:J88,"1mm")</f>
        <v>0</v>
      </c>
      <c r="I82">
        <f>COUNTIF(Megrendelőlap!G88:H88,"2mm")</f>
        <v>0</v>
      </c>
      <c r="J82">
        <f>COUNTIF(Megrendelőlap!I88:J88,"2mm")</f>
        <v>0</v>
      </c>
    </row>
    <row r="83" spans="1:10" x14ac:dyDescent="0.25">
      <c r="A83" s="3" t="s">
        <v>365</v>
      </c>
      <c r="B83" s="3" t="s">
        <v>372</v>
      </c>
      <c r="G83">
        <f>COUNTIF(Megrendelőlap!G89:H89,"0,4mm")+COUNTIF(Megrendelőlap!G89:H89,"1mm")</f>
        <v>0</v>
      </c>
      <c r="H83">
        <f>COUNTIF(Megrendelőlap!I89:J89,"0,4mm")+COUNTIF(Megrendelőlap!I89:J89,"1mm")</f>
        <v>0</v>
      </c>
      <c r="I83">
        <f>COUNTIF(Megrendelőlap!G89:H89,"2mm")</f>
        <v>0</v>
      </c>
      <c r="J83">
        <f>COUNTIF(Megrendelőlap!I89:J89,"2mm")</f>
        <v>0</v>
      </c>
    </row>
    <row r="84" spans="1:10" x14ac:dyDescent="0.25">
      <c r="A84" s="3" t="s">
        <v>366</v>
      </c>
      <c r="B84" s="3" t="s">
        <v>373</v>
      </c>
      <c r="G84">
        <f>COUNTIF(Megrendelőlap!G90:H90,"0,4mm")+COUNTIF(Megrendelőlap!G90:H90,"1mm")</f>
        <v>0</v>
      </c>
      <c r="H84">
        <f>COUNTIF(Megrendelőlap!I90:J90,"0,4mm")+COUNTIF(Megrendelőlap!I90:J90,"1mm")</f>
        <v>0</v>
      </c>
      <c r="I84">
        <f>COUNTIF(Megrendelőlap!G90:H90,"2mm")</f>
        <v>0</v>
      </c>
      <c r="J84">
        <f>COUNTIF(Megrendelőlap!I90:J90,"2mm")</f>
        <v>0</v>
      </c>
    </row>
    <row r="85" spans="1:10" x14ac:dyDescent="0.25">
      <c r="A85" s="3" t="s">
        <v>367</v>
      </c>
      <c r="B85" s="3" t="s">
        <v>374</v>
      </c>
      <c r="G85">
        <f>COUNTIF(Megrendelőlap!G91:H91,"0,4mm")+COUNTIF(Megrendelőlap!G91:H91,"1mm")</f>
        <v>0</v>
      </c>
      <c r="H85">
        <f>COUNTIF(Megrendelőlap!I91:J91,"0,4mm")+COUNTIF(Megrendelőlap!I91:J91,"1mm")</f>
        <v>0</v>
      </c>
      <c r="I85">
        <f>COUNTIF(Megrendelőlap!G91:H91,"2mm")</f>
        <v>0</v>
      </c>
      <c r="J85">
        <f>COUNTIF(Megrendelőlap!I91:J91,"2mm")</f>
        <v>0</v>
      </c>
    </row>
    <row r="86" spans="1:10" x14ac:dyDescent="0.25">
      <c r="A86" s="3" t="s">
        <v>368</v>
      </c>
      <c r="B86" s="3" t="s">
        <v>375</v>
      </c>
      <c r="G86">
        <f>COUNTIF(Megrendelőlap!G92:H92,"0,4mm")+COUNTIF(Megrendelőlap!G92:H92,"1mm")</f>
        <v>0</v>
      </c>
      <c r="H86">
        <f>COUNTIF(Megrendelőlap!I92:J92,"0,4mm")+COUNTIF(Megrendelőlap!I92:J92,"1mm")</f>
        <v>0</v>
      </c>
      <c r="I86">
        <f>COUNTIF(Megrendelőlap!G92:H92,"2mm")</f>
        <v>0</v>
      </c>
      <c r="J86">
        <f>COUNTIF(Megrendelőlap!I92:J92,"2mm")</f>
        <v>0</v>
      </c>
    </row>
    <row r="87" spans="1:10" x14ac:dyDescent="0.25">
      <c r="A87" s="3" t="s">
        <v>369</v>
      </c>
      <c r="B87" s="3" t="s">
        <v>376</v>
      </c>
      <c r="G87">
        <f>COUNTIF(Megrendelőlap!G93:H93,"0,4mm")+COUNTIF(Megrendelőlap!G93:H93,"1mm")</f>
        <v>0</v>
      </c>
      <c r="H87">
        <f>COUNTIF(Megrendelőlap!I93:J93,"0,4mm")+COUNTIF(Megrendelőlap!I93:J93,"1mm")</f>
        <v>0</v>
      </c>
      <c r="I87">
        <f>COUNTIF(Megrendelőlap!G93:H93,"2mm")</f>
        <v>0</v>
      </c>
      <c r="J87">
        <f>COUNTIF(Megrendelőlap!I93:J93,"2mm")</f>
        <v>0</v>
      </c>
    </row>
    <row r="88" spans="1:10" x14ac:dyDescent="0.25">
      <c r="A88" s="3" t="s">
        <v>370</v>
      </c>
      <c r="B88" s="3" t="s">
        <v>377</v>
      </c>
      <c r="G88">
        <f>COUNTIF(Megrendelőlap!G94:H94,"0,4mm")+COUNTIF(Megrendelőlap!G94:H94,"1mm")</f>
        <v>0</v>
      </c>
      <c r="H88">
        <f>COUNTIF(Megrendelőlap!I94:J94,"0,4mm")+COUNTIF(Megrendelőlap!I94:J94,"1mm")</f>
        <v>0</v>
      </c>
      <c r="I88">
        <f>COUNTIF(Megrendelőlap!G94:H94,"2mm")</f>
        <v>0</v>
      </c>
      <c r="J88">
        <f>COUNTIF(Megrendelőlap!I94:J94,"2mm")</f>
        <v>0</v>
      </c>
    </row>
    <row r="89" spans="1:10" x14ac:dyDescent="0.25">
      <c r="A89" s="3" t="s">
        <v>371</v>
      </c>
      <c r="B89" s="3" t="s">
        <v>378</v>
      </c>
      <c r="G89">
        <f>COUNTIF(Megrendelőlap!G95:H95,"0,4mm")+COUNTIF(Megrendelőlap!G95:H95,"1mm")</f>
        <v>0</v>
      </c>
      <c r="H89">
        <f>COUNTIF(Megrendelőlap!I95:J95,"0,4mm")+COUNTIF(Megrendelőlap!I95:J95,"1mm")</f>
        <v>0</v>
      </c>
      <c r="I89">
        <f>COUNTIF(Megrendelőlap!G95:H95,"2mm")</f>
        <v>0</v>
      </c>
      <c r="J89">
        <f>COUNTIF(Megrendelőlap!I95:J95,"2mm")</f>
        <v>0</v>
      </c>
    </row>
    <row r="90" spans="1:10" x14ac:dyDescent="0.25">
      <c r="A90" s="3" t="s">
        <v>362</v>
      </c>
      <c r="B90" s="3" t="s">
        <v>363</v>
      </c>
      <c r="G90">
        <f>COUNTIF(Megrendelőlap!G96:H96,"0,4mm")+COUNTIF(Megrendelőlap!G96:H96,"1mm")</f>
        <v>0</v>
      </c>
      <c r="H90">
        <f>COUNTIF(Megrendelőlap!I96:J96,"0,4mm")+COUNTIF(Megrendelőlap!I96:J96,"1mm")</f>
        <v>0</v>
      </c>
      <c r="I90">
        <f>COUNTIF(Megrendelőlap!G96:H96,"2mm")</f>
        <v>0</v>
      </c>
      <c r="J90">
        <f>COUNTIF(Megrendelőlap!I96:J96,"2mm")</f>
        <v>0</v>
      </c>
    </row>
    <row r="91" spans="1:10" x14ac:dyDescent="0.25">
      <c r="A91" s="3" t="s">
        <v>101</v>
      </c>
      <c r="B91" s="3" t="s">
        <v>134</v>
      </c>
      <c r="G91">
        <f>COUNTIF(Megrendelőlap!G97:H97,"0,4mm")+COUNTIF(Megrendelőlap!G97:H97,"1mm")</f>
        <v>0</v>
      </c>
      <c r="H91">
        <f>COUNTIF(Megrendelőlap!I97:J97,"0,4mm")+COUNTIF(Megrendelőlap!I97:J97,"1mm")</f>
        <v>0</v>
      </c>
      <c r="I91">
        <f>COUNTIF(Megrendelőlap!G97:H97,"2mm")</f>
        <v>0</v>
      </c>
      <c r="J91">
        <f>COUNTIF(Megrendelőlap!I97:J97,"2mm")</f>
        <v>0</v>
      </c>
    </row>
    <row r="92" spans="1:10" x14ac:dyDescent="0.25">
      <c r="A92" s="3" t="s">
        <v>102</v>
      </c>
      <c r="B92" s="3" t="s">
        <v>135</v>
      </c>
      <c r="G92">
        <f>COUNTIF(Megrendelőlap!G98:H98,"0,4mm")+COUNTIF(Megrendelőlap!G98:H98,"1mm")</f>
        <v>0</v>
      </c>
      <c r="H92">
        <f>COUNTIF(Megrendelőlap!I98:J98,"0,4mm")+COUNTIF(Megrendelőlap!I98:J98,"1mm")</f>
        <v>0</v>
      </c>
      <c r="I92">
        <f>COUNTIF(Megrendelőlap!G98:H98,"2mm")</f>
        <v>0</v>
      </c>
      <c r="J92">
        <f>COUNTIF(Megrendelőlap!I98:J98,"2mm")</f>
        <v>0</v>
      </c>
    </row>
    <row r="93" spans="1:10" x14ac:dyDescent="0.25">
      <c r="A93" s="3" t="s">
        <v>103</v>
      </c>
      <c r="B93" s="3" t="s">
        <v>136</v>
      </c>
      <c r="G93">
        <f>COUNTIF(Megrendelőlap!G99:H99,"0,4mm")+COUNTIF(Megrendelőlap!G99:H99,"1mm")</f>
        <v>0</v>
      </c>
      <c r="H93">
        <f>COUNTIF(Megrendelőlap!I99:J99,"0,4mm")+COUNTIF(Megrendelőlap!I99:J99,"1mm")</f>
        <v>0</v>
      </c>
      <c r="I93">
        <f>COUNTIF(Megrendelőlap!G99:H99,"2mm")</f>
        <v>0</v>
      </c>
      <c r="J93">
        <f>COUNTIF(Megrendelőlap!I99:J99,"2mm")</f>
        <v>0</v>
      </c>
    </row>
    <row r="94" spans="1:10" x14ac:dyDescent="0.25">
      <c r="A94" s="3" t="s">
        <v>104</v>
      </c>
      <c r="B94" s="3" t="s">
        <v>137</v>
      </c>
      <c r="G94">
        <f>COUNTIF(Megrendelőlap!G100:H100,"0,4mm")+COUNTIF(Megrendelőlap!G100:H100,"1mm")</f>
        <v>0</v>
      </c>
      <c r="H94">
        <f>COUNTIF(Megrendelőlap!I100:J100,"0,4mm")+COUNTIF(Megrendelőlap!I100:J100,"1mm")</f>
        <v>0</v>
      </c>
      <c r="I94">
        <f>COUNTIF(Megrendelőlap!G100:H100,"2mm")</f>
        <v>0</v>
      </c>
      <c r="J94">
        <f>COUNTIF(Megrendelőlap!I100:J100,"2mm")</f>
        <v>0</v>
      </c>
    </row>
    <row r="95" spans="1:10" x14ac:dyDescent="0.25">
      <c r="A95" s="3" t="s">
        <v>138</v>
      </c>
      <c r="B95" s="3" t="s">
        <v>211</v>
      </c>
      <c r="G95">
        <f>COUNTIF(Megrendelőlap!G101:H101,"0,4mm")+COUNTIF(Megrendelőlap!G101:H101,"1mm")</f>
        <v>0</v>
      </c>
      <c r="H95">
        <f>COUNTIF(Megrendelőlap!I101:J101,"0,4mm")+COUNTIF(Megrendelőlap!I101:J101,"1mm")</f>
        <v>0</v>
      </c>
      <c r="I95">
        <f>COUNTIF(Megrendelőlap!G101:H101,"2mm")</f>
        <v>0</v>
      </c>
      <c r="J95">
        <f>COUNTIF(Megrendelőlap!I101:J101,"2mm")</f>
        <v>0</v>
      </c>
    </row>
    <row r="96" spans="1:10" x14ac:dyDescent="0.25">
      <c r="A96" s="3" t="s">
        <v>141</v>
      </c>
      <c r="B96" s="3" t="s">
        <v>214</v>
      </c>
      <c r="G96">
        <f>COUNTIF(Megrendelőlap!G102:H102,"0,4mm")+COUNTIF(Megrendelőlap!G102:H102,"1mm")</f>
        <v>0</v>
      </c>
      <c r="H96">
        <f>COUNTIF(Megrendelőlap!I102:J102,"0,4mm")+COUNTIF(Megrendelőlap!I102:J102,"1mm")</f>
        <v>0</v>
      </c>
      <c r="I96">
        <f>COUNTIF(Megrendelőlap!G102:H102,"2mm")</f>
        <v>0</v>
      </c>
      <c r="J96">
        <f>COUNTIF(Megrendelőlap!I102:J102,"2mm")</f>
        <v>0</v>
      </c>
    </row>
    <row r="97" spans="1:10" x14ac:dyDescent="0.25">
      <c r="A97" s="3" t="s">
        <v>144</v>
      </c>
      <c r="B97" s="3" t="s">
        <v>217</v>
      </c>
      <c r="G97">
        <f>COUNTIF(Megrendelőlap!G103:H103,"0,4mm")+COUNTIF(Megrendelőlap!G103:H103,"1mm")</f>
        <v>0</v>
      </c>
      <c r="H97">
        <f>COUNTIF(Megrendelőlap!I103:J103,"0,4mm")+COUNTIF(Megrendelőlap!I103:J103,"1mm")</f>
        <v>0</v>
      </c>
      <c r="I97">
        <f>COUNTIF(Megrendelőlap!G103:H103,"2mm")</f>
        <v>0</v>
      </c>
      <c r="J97">
        <f>COUNTIF(Megrendelőlap!I103:J103,"2mm")</f>
        <v>0</v>
      </c>
    </row>
    <row r="98" spans="1:10" x14ac:dyDescent="0.25">
      <c r="A98" s="3" t="s">
        <v>145</v>
      </c>
      <c r="B98" s="3" t="s">
        <v>218</v>
      </c>
      <c r="G98">
        <f>COUNTIF(Megrendelőlap!G104:H104,"0,4mm")+COUNTIF(Megrendelőlap!G104:H104,"1mm")</f>
        <v>0</v>
      </c>
      <c r="H98">
        <f>COUNTIF(Megrendelőlap!I104:J104,"0,4mm")+COUNTIF(Megrendelőlap!I104:J104,"1mm")</f>
        <v>0</v>
      </c>
      <c r="I98">
        <f>COUNTIF(Megrendelőlap!G104:H104,"2mm")</f>
        <v>0</v>
      </c>
      <c r="J98">
        <f>COUNTIF(Megrendelőlap!I104:J104,"2mm")</f>
        <v>0</v>
      </c>
    </row>
    <row r="99" spans="1:10" x14ac:dyDescent="0.25">
      <c r="A99" s="3" t="s">
        <v>146</v>
      </c>
      <c r="B99" s="3" t="s">
        <v>219</v>
      </c>
      <c r="G99">
        <f>COUNTIF(Megrendelőlap!G105:H105,"0,4mm")+COUNTIF(Megrendelőlap!G105:H105,"1mm")</f>
        <v>0</v>
      </c>
      <c r="H99">
        <f>COUNTIF(Megrendelőlap!I105:J105,"0,4mm")+COUNTIF(Megrendelőlap!I105:J105,"1mm")</f>
        <v>0</v>
      </c>
      <c r="I99">
        <f>COUNTIF(Megrendelőlap!G105:H105,"2mm")</f>
        <v>0</v>
      </c>
      <c r="J99">
        <f>COUNTIF(Megrendelőlap!I105:J105,"2mm")</f>
        <v>0</v>
      </c>
    </row>
    <row r="100" spans="1:10" x14ac:dyDescent="0.25">
      <c r="A100" s="3" t="s">
        <v>148</v>
      </c>
      <c r="B100" s="3" t="s">
        <v>221</v>
      </c>
      <c r="G100">
        <f>COUNTIF(Megrendelőlap!G106:H106,"0,4mm")+COUNTIF(Megrendelőlap!G106:H106,"1mm")</f>
        <v>0</v>
      </c>
      <c r="H100">
        <f>COUNTIF(Megrendelőlap!I106:J106,"0,4mm")+COUNTIF(Megrendelőlap!I106:J106,"1mm")</f>
        <v>0</v>
      </c>
      <c r="I100">
        <f>COUNTIF(Megrendelőlap!G106:H106,"2mm")</f>
        <v>0</v>
      </c>
      <c r="J100">
        <f>COUNTIF(Megrendelőlap!I106:J106,"2mm")</f>
        <v>0</v>
      </c>
    </row>
    <row r="101" spans="1:10" x14ac:dyDescent="0.25">
      <c r="A101" s="3" t="s">
        <v>148</v>
      </c>
      <c r="B101" s="3" t="s">
        <v>222</v>
      </c>
      <c r="G101">
        <f>COUNTIF(Megrendelőlap!G107:H107,"0,4mm")+COUNTIF(Megrendelőlap!G107:H107,"1mm")</f>
        <v>0</v>
      </c>
      <c r="H101">
        <f>COUNTIF(Megrendelőlap!I107:J107,"0,4mm")+COUNTIF(Megrendelőlap!I107:J107,"1mm")</f>
        <v>0</v>
      </c>
      <c r="I101">
        <f>COUNTIF(Megrendelőlap!G107:H107,"2mm")</f>
        <v>0</v>
      </c>
      <c r="J101">
        <f>COUNTIF(Megrendelőlap!I107:J107,"2mm")</f>
        <v>0</v>
      </c>
    </row>
    <row r="102" spans="1:10" x14ac:dyDescent="0.25">
      <c r="A102" s="3" t="s">
        <v>149</v>
      </c>
      <c r="B102" s="3" t="s">
        <v>223</v>
      </c>
      <c r="G102">
        <f>COUNTIF(Megrendelőlap!G108:H108,"0,4mm")+COUNTIF(Megrendelőlap!G108:H108,"1mm")</f>
        <v>0</v>
      </c>
      <c r="H102">
        <f>COUNTIF(Megrendelőlap!I108:J108,"0,4mm")+COUNTIF(Megrendelőlap!I108:J108,"1mm")</f>
        <v>0</v>
      </c>
      <c r="I102">
        <f>COUNTIF(Megrendelőlap!G108:H108,"2mm")</f>
        <v>0</v>
      </c>
      <c r="J102">
        <f>COUNTIF(Megrendelőlap!I108:J108,"2mm")</f>
        <v>0</v>
      </c>
    </row>
    <row r="103" spans="1:10" x14ac:dyDescent="0.25">
      <c r="A103" s="3" t="s">
        <v>150</v>
      </c>
      <c r="B103" s="3" t="s">
        <v>288</v>
      </c>
      <c r="G103">
        <f>COUNTIF(Megrendelőlap!G109:H109,"0,4mm")+COUNTIF(Megrendelőlap!G109:H109,"1mm")</f>
        <v>0</v>
      </c>
      <c r="H103">
        <f>COUNTIF(Megrendelőlap!I109:J109,"0,4mm")+COUNTIF(Megrendelőlap!I109:J109,"1mm")</f>
        <v>0</v>
      </c>
      <c r="I103">
        <f>COUNTIF(Megrendelőlap!G109:H109,"2mm")</f>
        <v>0</v>
      </c>
      <c r="J103">
        <f>COUNTIF(Megrendelőlap!I109:J109,"2mm")</f>
        <v>0</v>
      </c>
    </row>
    <row r="104" spans="1:10" x14ac:dyDescent="0.25">
      <c r="A104" s="3" t="s">
        <v>154</v>
      </c>
      <c r="B104" s="3" t="s">
        <v>226</v>
      </c>
      <c r="G104">
        <f>COUNTIF(Megrendelőlap!G110:H110,"0,4mm")+COUNTIF(Megrendelőlap!G110:H110,"1mm")</f>
        <v>0</v>
      </c>
      <c r="H104">
        <f>COUNTIF(Megrendelőlap!I110:J110,"0,4mm")+COUNTIF(Megrendelőlap!I110:J110,"1mm")</f>
        <v>0</v>
      </c>
      <c r="I104">
        <f>COUNTIF(Megrendelőlap!G110:H110,"2mm")</f>
        <v>0</v>
      </c>
      <c r="J104">
        <f>COUNTIF(Megrendelőlap!I110:J110,"2mm")</f>
        <v>0</v>
      </c>
    </row>
    <row r="105" spans="1:10" x14ac:dyDescent="0.25">
      <c r="A105" s="3" t="s">
        <v>158</v>
      </c>
      <c r="B105" s="3" t="s">
        <v>230</v>
      </c>
      <c r="G105">
        <f>COUNTIF(Megrendelőlap!G111:H111,"0,4mm")+COUNTIF(Megrendelőlap!G111:H111,"1mm")</f>
        <v>0</v>
      </c>
      <c r="H105">
        <f>COUNTIF(Megrendelőlap!I111:J111,"0,4mm")+COUNTIF(Megrendelőlap!I111:J111,"1mm")</f>
        <v>0</v>
      </c>
      <c r="I105">
        <f>COUNTIF(Megrendelőlap!G111:H111,"2mm")</f>
        <v>0</v>
      </c>
      <c r="J105">
        <f>COUNTIF(Megrendelőlap!I111:J111,"2mm")</f>
        <v>0</v>
      </c>
    </row>
    <row r="106" spans="1:10" x14ac:dyDescent="0.25">
      <c r="A106" s="3" t="s">
        <v>159</v>
      </c>
      <c r="B106" s="3" t="s">
        <v>231</v>
      </c>
      <c r="G106">
        <f>COUNTIF(Megrendelőlap!G112:H112,"0,4mm")+COUNTIF(Megrendelőlap!G112:H112,"1mm")</f>
        <v>0</v>
      </c>
      <c r="H106">
        <f>COUNTIF(Megrendelőlap!I112:J112,"0,4mm")+COUNTIF(Megrendelőlap!I112:J112,"1mm")</f>
        <v>0</v>
      </c>
      <c r="I106">
        <f>COUNTIF(Megrendelőlap!G112:H112,"2mm")</f>
        <v>0</v>
      </c>
      <c r="J106">
        <f>COUNTIF(Megrendelőlap!I112:J112,"2mm")</f>
        <v>0</v>
      </c>
    </row>
    <row r="107" spans="1:10" x14ac:dyDescent="0.25">
      <c r="A107" s="3" t="s">
        <v>160</v>
      </c>
      <c r="B107" s="3" t="s">
        <v>232</v>
      </c>
      <c r="G107">
        <f>COUNTIF(Megrendelőlap!G113:H113,"0,4mm")+COUNTIF(Megrendelőlap!G113:H113,"1mm")</f>
        <v>0</v>
      </c>
      <c r="H107">
        <f>COUNTIF(Megrendelőlap!I113:J113,"0,4mm")+COUNTIF(Megrendelőlap!I113:J113,"1mm")</f>
        <v>0</v>
      </c>
      <c r="I107">
        <f>COUNTIF(Megrendelőlap!G113:H113,"2mm")</f>
        <v>0</v>
      </c>
      <c r="J107">
        <f>COUNTIF(Megrendelőlap!I113:J113,"2mm")</f>
        <v>0</v>
      </c>
    </row>
    <row r="108" spans="1:10" x14ac:dyDescent="0.25">
      <c r="A108" s="3" t="s">
        <v>166</v>
      </c>
      <c r="B108" s="3" t="s">
        <v>238</v>
      </c>
      <c r="G108">
        <f>COUNTIF(Megrendelőlap!G114:H114,"0,4mm")+COUNTIF(Megrendelőlap!G114:H114,"1mm")</f>
        <v>0</v>
      </c>
      <c r="H108">
        <f>COUNTIF(Megrendelőlap!I114:J114,"0,4mm")+COUNTIF(Megrendelőlap!I114:J114,"1mm")</f>
        <v>0</v>
      </c>
      <c r="I108">
        <f>COUNTIF(Megrendelőlap!G114:H114,"2mm")</f>
        <v>0</v>
      </c>
      <c r="J108">
        <f>COUNTIF(Megrendelőlap!I114:J114,"2mm")</f>
        <v>0</v>
      </c>
    </row>
    <row r="109" spans="1:10" x14ac:dyDescent="0.25">
      <c r="A109" s="3" t="s">
        <v>140</v>
      </c>
      <c r="B109" s="3" t="s">
        <v>213</v>
      </c>
      <c r="G109">
        <f>COUNTIF(Megrendelőlap!G115:H115,"0,4mm")+COUNTIF(Megrendelőlap!G115:H115,"1mm")</f>
        <v>0</v>
      </c>
      <c r="H109">
        <f>COUNTIF(Megrendelőlap!I115:J115,"0,4mm")+COUNTIF(Megrendelőlap!I115:J115,"1mm")</f>
        <v>0</v>
      </c>
      <c r="I109">
        <f>COUNTIF(Megrendelőlap!G115:H115,"2mm")</f>
        <v>0</v>
      </c>
      <c r="J109">
        <f>COUNTIF(Megrendelőlap!I115:J115,"2mm")</f>
        <v>0</v>
      </c>
    </row>
    <row r="110" spans="1:10" x14ac:dyDescent="0.25">
      <c r="A110" s="3" t="s">
        <v>142</v>
      </c>
      <c r="B110" s="3" t="s">
        <v>215</v>
      </c>
      <c r="G110">
        <f>COUNTIF(Megrendelőlap!G116:H116,"0,4mm")+COUNTIF(Megrendelőlap!G116:H116,"1mm")</f>
        <v>0</v>
      </c>
      <c r="H110">
        <f>COUNTIF(Megrendelőlap!I116:J116,"0,4mm")+COUNTIF(Megrendelőlap!I116:J116,"1mm")</f>
        <v>0</v>
      </c>
      <c r="I110">
        <f>COUNTIF(Megrendelőlap!G116:H116,"2mm")</f>
        <v>0</v>
      </c>
      <c r="J110">
        <f>COUNTIF(Megrendelőlap!I116:J116,"2mm")</f>
        <v>0</v>
      </c>
    </row>
    <row r="111" spans="1:10" x14ac:dyDescent="0.25">
      <c r="A111" s="3" t="s">
        <v>147</v>
      </c>
      <c r="B111" s="3" t="s">
        <v>220</v>
      </c>
      <c r="G111">
        <f>COUNTIF(Megrendelőlap!G117:H117,"0,4mm")+COUNTIF(Megrendelőlap!G117:H117,"1mm")</f>
        <v>0</v>
      </c>
      <c r="H111">
        <f>COUNTIF(Megrendelőlap!I117:J117,"0,4mm")+COUNTIF(Megrendelőlap!I117:J117,"1mm")</f>
        <v>0</v>
      </c>
      <c r="I111">
        <f>COUNTIF(Megrendelőlap!G117:H117,"2mm")</f>
        <v>0</v>
      </c>
      <c r="J111">
        <f>COUNTIF(Megrendelőlap!I117:J117,"2mm")</f>
        <v>0</v>
      </c>
    </row>
    <row r="112" spans="1:10" x14ac:dyDescent="0.25">
      <c r="A112" s="3" t="s">
        <v>153</v>
      </c>
      <c r="B112" s="3" t="s">
        <v>225</v>
      </c>
      <c r="G112">
        <f>COUNTIF(Megrendelőlap!G118:H118,"0,4mm")+COUNTIF(Megrendelőlap!G118:H118,"1mm")</f>
        <v>0</v>
      </c>
      <c r="H112">
        <f>COUNTIF(Megrendelőlap!I118:J118,"0,4mm")+COUNTIF(Megrendelőlap!I118:J118,"1mm")</f>
        <v>0</v>
      </c>
      <c r="I112">
        <f>COUNTIF(Megrendelőlap!G118:H118,"2mm")</f>
        <v>0</v>
      </c>
      <c r="J112">
        <f>COUNTIF(Megrendelőlap!I118:J118,"2mm")</f>
        <v>0</v>
      </c>
    </row>
    <row r="113" spans="1:10" x14ac:dyDescent="0.25">
      <c r="A113" s="3" t="s">
        <v>155</v>
      </c>
      <c r="B113" s="3" t="s">
        <v>227</v>
      </c>
      <c r="G113">
        <f>COUNTIF(Megrendelőlap!G119:H119,"0,4mm")+COUNTIF(Megrendelőlap!G119:H119,"1mm")</f>
        <v>0</v>
      </c>
      <c r="H113">
        <f>COUNTIF(Megrendelőlap!I119:J119,"0,4mm")+COUNTIF(Megrendelőlap!I119:J119,"1mm")</f>
        <v>0</v>
      </c>
      <c r="I113">
        <f>COUNTIF(Megrendelőlap!G119:H119,"2mm")</f>
        <v>0</v>
      </c>
      <c r="J113">
        <f>COUNTIF(Megrendelőlap!I119:J119,"2mm")</f>
        <v>0</v>
      </c>
    </row>
    <row r="114" spans="1:10" x14ac:dyDescent="0.25">
      <c r="A114" s="3" t="s">
        <v>161</v>
      </c>
      <c r="B114" s="3" t="s">
        <v>233</v>
      </c>
      <c r="G114">
        <f>COUNTIF(Megrendelőlap!G120:H120,"0,4mm")+COUNTIF(Megrendelőlap!G120:H120,"1mm")</f>
        <v>0</v>
      </c>
      <c r="H114">
        <f>COUNTIF(Megrendelőlap!I120:J120,"0,4mm")+COUNTIF(Megrendelőlap!I120:J120,"1mm")</f>
        <v>0</v>
      </c>
      <c r="I114">
        <f>COUNTIF(Megrendelőlap!G120:H120,"2mm")</f>
        <v>0</v>
      </c>
      <c r="J114">
        <f>COUNTIF(Megrendelőlap!I120:J120,"2mm")</f>
        <v>0</v>
      </c>
    </row>
    <row r="115" spans="1:10" x14ac:dyDescent="0.25">
      <c r="A115" s="3" t="s">
        <v>168</v>
      </c>
      <c r="B115" s="3" t="s">
        <v>240</v>
      </c>
      <c r="G115">
        <f>COUNTIF(Megrendelőlap!G121:H121,"0,4mm")+COUNTIF(Megrendelőlap!G121:H121,"1mm")</f>
        <v>0</v>
      </c>
      <c r="H115">
        <f>COUNTIF(Megrendelőlap!I121:J121,"0,4mm")+COUNTIF(Megrendelőlap!I121:J121,"1mm")</f>
        <v>0</v>
      </c>
      <c r="I115">
        <f>COUNTIF(Megrendelőlap!G121:H121,"2mm")</f>
        <v>0</v>
      </c>
      <c r="J115">
        <f>COUNTIF(Megrendelőlap!I121:J121,"2mm")</f>
        <v>0</v>
      </c>
    </row>
    <row r="116" spans="1:10" x14ac:dyDescent="0.25">
      <c r="A116" s="3" t="s">
        <v>170</v>
      </c>
      <c r="B116" s="3" t="s">
        <v>242</v>
      </c>
      <c r="G116">
        <f>COUNTIF(Megrendelőlap!G122:H122,"0,4mm")+COUNTIF(Megrendelőlap!G122:H122,"1mm")</f>
        <v>0</v>
      </c>
      <c r="H116">
        <f>COUNTIF(Megrendelőlap!I122:J122,"0,4mm")+COUNTIF(Megrendelőlap!I122:J122,"1mm")</f>
        <v>0</v>
      </c>
      <c r="I116">
        <f>COUNTIF(Megrendelőlap!G122:H122,"2mm")</f>
        <v>0</v>
      </c>
      <c r="J116">
        <f>COUNTIF(Megrendelőlap!I122:J122,"2mm")</f>
        <v>0</v>
      </c>
    </row>
    <row r="117" spans="1:10" x14ac:dyDescent="0.25">
      <c r="A117" s="3" t="s">
        <v>172</v>
      </c>
      <c r="B117" s="3" t="s">
        <v>244</v>
      </c>
      <c r="G117">
        <f>COUNTIF(Megrendelőlap!G123:H123,"0,4mm")+COUNTIF(Megrendelőlap!G123:H123,"1mm")</f>
        <v>0</v>
      </c>
      <c r="H117">
        <f>COUNTIF(Megrendelőlap!I123:J123,"0,4mm")+COUNTIF(Megrendelőlap!I123:J123,"1mm")</f>
        <v>0</v>
      </c>
      <c r="I117">
        <f>COUNTIF(Megrendelőlap!G123:H123,"2mm")</f>
        <v>0</v>
      </c>
      <c r="J117">
        <f>COUNTIF(Megrendelőlap!I123:J123,"2mm")</f>
        <v>0</v>
      </c>
    </row>
    <row r="118" spans="1:10" x14ac:dyDescent="0.25">
      <c r="A118" s="3" t="s">
        <v>173</v>
      </c>
      <c r="B118" s="3" t="s">
        <v>245</v>
      </c>
      <c r="G118">
        <f>COUNTIF(Megrendelőlap!G124:H124,"0,4mm")+COUNTIF(Megrendelőlap!G124:H124,"1mm")</f>
        <v>0</v>
      </c>
      <c r="H118">
        <f>COUNTIF(Megrendelőlap!I124:J124,"0,4mm")+COUNTIF(Megrendelőlap!I124:J124,"1mm")</f>
        <v>0</v>
      </c>
      <c r="I118">
        <f>COUNTIF(Megrendelőlap!G124:H124,"2mm")</f>
        <v>0</v>
      </c>
      <c r="J118">
        <f>COUNTIF(Megrendelőlap!I124:J124,"2mm")</f>
        <v>0</v>
      </c>
    </row>
    <row r="119" spans="1:10" x14ac:dyDescent="0.25">
      <c r="A119" s="3" t="s">
        <v>175</v>
      </c>
      <c r="B119" s="3" t="s">
        <v>247</v>
      </c>
      <c r="G119">
        <f>COUNTIF(Megrendelőlap!G125:H125,"0,4mm")+COUNTIF(Megrendelőlap!G125:H125,"1mm")</f>
        <v>0</v>
      </c>
      <c r="H119">
        <f>COUNTIF(Megrendelőlap!I125:J125,"0,4mm")+COUNTIF(Megrendelőlap!I125:J125,"1mm")</f>
        <v>0</v>
      </c>
      <c r="I119">
        <f>COUNTIF(Megrendelőlap!G125:H125,"2mm")</f>
        <v>0</v>
      </c>
      <c r="J119">
        <f>COUNTIF(Megrendelőlap!I125:J125,"2mm")</f>
        <v>0</v>
      </c>
    </row>
    <row r="120" spans="1:10" x14ac:dyDescent="0.25">
      <c r="A120" s="3" t="s">
        <v>176</v>
      </c>
      <c r="B120" s="3" t="s">
        <v>248</v>
      </c>
      <c r="G120">
        <f>COUNTIF(Megrendelőlap!G126:H126,"0,4mm")+COUNTIF(Megrendelőlap!G126:H126,"1mm")</f>
        <v>0</v>
      </c>
      <c r="H120">
        <f>COUNTIF(Megrendelőlap!I126:J126,"0,4mm")+COUNTIF(Megrendelőlap!I126:J126,"1mm")</f>
        <v>0</v>
      </c>
      <c r="I120">
        <f>COUNTIF(Megrendelőlap!G126:H126,"2mm")</f>
        <v>0</v>
      </c>
      <c r="J120">
        <f>COUNTIF(Megrendelőlap!I126:J126,"2mm")</f>
        <v>0</v>
      </c>
    </row>
    <row r="121" spans="1:10" x14ac:dyDescent="0.25">
      <c r="A121" s="3" t="s">
        <v>177</v>
      </c>
      <c r="B121" s="3" t="s">
        <v>249</v>
      </c>
      <c r="G121">
        <f>COUNTIF(Megrendelőlap!G127:H127,"0,4mm")+COUNTIF(Megrendelőlap!G127:H127,"1mm")</f>
        <v>0</v>
      </c>
      <c r="H121">
        <f>COUNTIF(Megrendelőlap!I127:J127,"0,4mm")+COUNTIF(Megrendelőlap!I127:J127,"1mm")</f>
        <v>0</v>
      </c>
      <c r="I121">
        <f>COUNTIF(Megrendelőlap!G127:H127,"2mm")</f>
        <v>0</v>
      </c>
      <c r="J121">
        <f>COUNTIF(Megrendelőlap!I127:J127,"2mm")</f>
        <v>0</v>
      </c>
    </row>
    <row r="122" spans="1:10" x14ac:dyDescent="0.25">
      <c r="A122" s="3" t="s">
        <v>178</v>
      </c>
      <c r="B122" s="3" t="s">
        <v>250</v>
      </c>
      <c r="G122">
        <f>COUNTIF(Megrendelőlap!G128:H128,"0,4mm")+COUNTIF(Megrendelőlap!G128:H128,"1mm")</f>
        <v>0</v>
      </c>
      <c r="H122">
        <f>COUNTIF(Megrendelőlap!I128:J128,"0,4mm")+COUNTIF(Megrendelőlap!I128:J128,"1mm")</f>
        <v>0</v>
      </c>
      <c r="I122">
        <f>COUNTIF(Megrendelőlap!G128:H128,"2mm")</f>
        <v>0</v>
      </c>
      <c r="J122">
        <f>COUNTIF(Megrendelőlap!I128:J128,"2mm")</f>
        <v>0</v>
      </c>
    </row>
    <row r="123" spans="1:10" x14ac:dyDescent="0.25">
      <c r="A123" s="3" t="s">
        <v>179</v>
      </c>
      <c r="B123" s="3" t="s">
        <v>251</v>
      </c>
      <c r="G123">
        <f>COUNTIF(Megrendelőlap!G129:H129,"0,4mm")+COUNTIF(Megrendelőlap!G129:H129,"1mm")</f>
        <v>0</v>
      </c>
      <c r="H123">
        <f>COUNTIF(Megrendelőlap!I129:J129,"0,4mm")+COUNTIF(Megrendelőlap!I129:J129,"1mm")</f>
        <v>0</v>
      </c>
      <c r="I123">
        <f>COUNTIF(Megrendelőlap!G129:H129,"2mm")</f>
        <v>0</v>
      </c>
      <c r="J123">
        <f>COUNTIF(Megrendelőlap!I129:J129,"2mm")</f>
        <v>0</v>
      </c>
    </row>
    <row r="124" spans="1:10" x14ac:dyDescent="0.25">
      <c r="A124" s="3" t="s">
        <v>180</v>
      </c>
      <c r="B124" s="3" t="s">
        <v>252</v>
      </c>
      <c r="G124">
        <f>COUNTIF(Megrendelőlap!G130:H130,"0,4mm")+COUNTIF(Megrendelőlap!G130:H130,"1mm")</f>
        <v>0</v>
      </c>
      <c r="H124">
        <f>COUNTIF(Megrendelőlap!I130:J130,"0,4mm")+COUNTIF(Megrendelőlap!I130:J130,"1mm")</f>
        <v>0</v>
      </c>
      <c r="I124">
        <f>COUNTIF(Megrendelőlap!G130:H130,"2mm")</f>
        <v>0</v>
      </c>
      <c r="J124">
        <f>COUNTIF(Megrendelőlap!I130:J130,"2mm")</f>
        <v>0</v>
      </c>
    </row>
    <row r="125" spans="1:10" x14ac:dyDescent="0.25">
      <c r="A125" s="3" t="s">
        <v>169</v>
      </c>
      <c r="B125" s="3" t="s">
        <v>241</v>
      </c>
      <c r="G125">
        <f>COUNTIF(Megrendelőlap!G131:H131,"0,4mm")+COUNTIF(Megrendelőlap!G131:H131,"1mm")</f>
        <v>0</v>
      </c>
      <c r="H125">
        <f>COUNTIF(Megrendelőlap!I131:J131,"0,4mm")+COUNTIF(Megrendelőlap!I131:J131,"1mm")</f>
        <v>0</v>
      </c>
      <c r="I125">
        <f>COUNTIF(Megrendelőlap!G131:H131,"2mm")</f>
        <v>0</v>
      </c>
      <c r="J125">
        <f>COUNTIF(Megrendelőlap!I131:J131,"2mm")</f>
        <v>0</v>
      </c>
    </row>
    <row r="126" spans="1:10" x14ac:dyDescent="0.25">
      <c r="A126" s="3" t="s">
        <v>171</v>
      </c>
      <c r="B126" s="3" t="s">
        <v>243</v>
      </c>
      <c r="G126">
        <f>COUNTIF(Megrendelőlap!G132:H132,"0,4mm")+COUNTIF(Megrendelőlap!G132:H132,"1mm")</f>
        <v>0</v>
      </c>
      <c r="H126">
        <f>COUNTIF(Megrendelőlap!I132:J132,"0,4mm")+COUNTIF(Megrendelőlap!I132:J132,"1mm")</f>
        <v>0</v>
      </c>
      <c r="I126">
        <f>COUNTIF(Megrendelőlap!G132:H132,"2mm")</f>
        <v>0</v>
      </c>
      <c r="J126">
        <f>COUNTIF(Megrendelőlap!I132:J132,"2mm")</f>
        <v>0</v>
      </c>
    </row>
    <row r="127" spans="1:10" x14ac:dyDescent="0.25">
      <c r="A127" s="3" t="s">
        <v>174</v>
      </c>
      <c r="B127" s="3" t="s">
        <v>246</v>
      </c>
      <c r="G127">
        <f>COUNTIF(Megrendelőlap!G133:H133,"0,4mm")+COUNTIF(Megrendelőlap!G133:H133,"1mm")</f>
        <v>0</v>
      </c>
      <c r="H127">
        <f>COUNTIF(Megrendelőlap!I133:J133,"0,4mm")+COUNTIF(Megrendelőlap!I133:J133,"1mm")</f>
        <v>0</v>
      </c>
      <c r="I127">
        <f>COUNTIF(Megrendelőlap!G133:H133,"2mm")</f>
        <v>0</v>
      </c>
      <c r="J127">
        <f>COUNTIF(Megrendelőlap!I133:J133,"2mm")</f>
        <v>0</v>
      </c>
    </row>
    <row r="128" spans="1:10" x14ac:dyDescent="0.25">
      <c r="A128" s="3" t="s">
        <v>186</v>
      </c>
      <c r="B128" s="3" t="s">
        <v>258</v>
      </c>
      <c r="G128">
        <f>COUNTIF(Megrendelőlap!G134:H134,"0,4mm")+COUNTIF(Megrendelőlap!G134:H134,"1mm")</f>
        <v>0</v>
      </c>
      <c r="H128">
        <f>COUNTIF(Megrendelőlap!I134:J134,"0,4mm")+COUNTIF(Megrendelőlap!I134:J134,"1mm")</f>
        <v>0</v>
      </c>
      <c r="I128">
        <f>COUNTIF(Megrendelőlap!G134:H134,"2mm")</f>
        <v>0</v>
      </c>
      <c r="J128">
        <f>COUNTIF(Megrendelőlap!I134:J134,"2mm")</f>
        <v>0</v>
      </c>
    </row>
    <row r="129" spans="1:10" x14ac:dyDescent="0.25">
      <c r="A129" s="3" t="s">
        <v>187</v>
      </c>
      <c r="B129" s="3" t="s">
        <v>259</v>
      </c>
      <c r="G129">
        <f>COUNTIF(Megrendelőlap!G135:H135,"0,4mm")+COUNTIF(Megrendelőlap!G135:H135,"1mm")</f>
        <v>0</v>
      </c>
      <c r="H129">
        <f>COUNTIF(Megrendelőlap!I135:J135,"0,4mm")+COUNTIF(Megrendelőlap!I135:J135,"1mm")</f>
        <v>0</v>
      </c>
      <c r="I129">
        <f>COUNTIF(Megrendelőlap!G135:H135,"2mm")</f>
        <v>0</v>
      </c>
      <c r="J129">
        <f>COUNTIF(Megrendelőlap!I135:J135,"2mm")</f>
        <v>0</v>
      </c>
    </row>
    <row r="130" spans="1:10" x14ac:dyDescent="0.25">
      <c r="A130" s="3" t="s">
        <v>190</v>
      </c>
      <c r="B130" s="3" t="s">
        <v>262</v>
      </c>
      <c r="G130">
        <f>COUNTIF(Megrendelőlap!G136:H136,"0,4mm")+COUNTIF(Megrendelőlap!G136:H136,"1mm")</f>
        <v>0</v>
      </c>
      <c r="H130">
        <f>COUNTIF(Megrendelőlap!I136:J136,"0,4mm")+COUNTIF(Megrendelőlap!I136:J136,"1mm")</f>
        <v>0</v>
      </c>
      <c r="I130">
        <f>COUNTIF(Megrendelőlap!G136:H136,"2mm")</f>
        <v>0</v>
      </c>
      <c r="J130">
        <f>COUNTIF(Megrendelőlap!I136:J136,"2mm")</f>
        <v>0</v>
      </c>
    </row>
    <row r="131" spans="1:10" x14ac:dyDescent="0.25">
      <c r="A131" s="3" t="s">
        <v>191</v>
      </c>
      <c r="B131" s="3" t="s">
        <v>263</v>
      </c>
      <c r="G131">
        <f>COUNTIF(Megrendelőlap!G137:H137,"0,4mm")+COUNTIF(Megrendelőlap!G137:H137,"1mm")</f>
        <v>0</v>
      </c>
      <c r="H131">
        <f>COUNTIF(Megrendelőlap!I137:J137,"0,4mm")+COUNTIF(Megrendelőlap!I137:J137,"1mm")</f>
        <v>0</v>
      </c>
      <c r="I131">
        <f>COUNTIF(Megrendelőlap!G137:H137,"2mm")</f>
        <v>0</v>
      </c>
      <c r="J131">
        <f>COUNTIF(Megrendelőlap!I137:J137,"2mm")</f>
        <v>0</v>
      </c>
    </row>
    <row r="132" spans="1:10" x14ac:dyDescent="0.25">
      <c r="A132" s="3" t="s">
        <v>192</v>
      </c>
      <c r="B132" s="3" t="s">
        <v>264</v>
      </c>
      <c r="G132">
        <f>COUNTIF(Megrendelőlap!G138:H138,"0,4mm")+COUNTIF(Megrendelőlap!G138:H138,"1mm")</f>
        <v>0</v>
      </c>
      <c r="H132">
        <f>COUNTIF(Megrendelőlap!I138:J138,"0,4mm")+COUNTIF(Megrendelőlap!I138:J138,"1mm")</f>
        <v>0</v>
      </c>
      <c r="I132">
        <f>COUNTIF(Megrendelőlap!G138:H138,"2mm")</f>
        <v>0</v>
      </c>
      <c r="J132">
        <f>COUNTIF(Megrendelőlap!I138:J138,"2mm")</f>
        <v>0</v>
      </c>
    </row>
    <row r="133" spans="1:10" x14ac:dyDescent="0.25">
      <c r="A133" s="3" t="s">
        <v>193</v>
      </c>
      <c r="B133" s="3" t="s">
        <v>265</v>
      </c>
      <c r="G133">
        <f>COUNTIF(Megrendelőlap!G139:H139,"0,4mm")+COUNTIF(Megrendelőlap!G139:H139,"1mm")</f>
        <v>0</v>
      </c>
      <c r="H133">
        <f>COUNTIF(Megrendelőlap!I139:J139,"0,4mm")+COUNTIF(Megrendelőlap!I139:J139,"1mm")</f>
        <v>0</v>
      </c>
      <c r="I133">
        <f>COUNTIF(Megrendelőlap!G139:H139,"2mm")</f>
        <v>0</v>
      </c>
      <c r="J133">
        <f>COUNTIF(Megrendelőlap!I139:J139,"2mm")</f>
        <v>0</v>
      </c>
    </row>
    <row r="134" spans="1:10" x14ac:dyDescent="0.25">
      <c r="A134" s="3" t="s">
        <v>194</v>
      </c>
      <c r="B134" s="3" t="s">
        <v>266</v>
      </c>
      <c r="G134">
        <f>COUNTIF(Megrendelőlap!G140:H140,"0,4mm")+COUNTIF(Megrendelőlap!G140:H140,"1mm")</f>
        <v>0</v>
      </c>
      <c r="H134">
        <f>COUNTIF(Megrendelőlap!I140:J140,"0,4mm")+COUNTIF(Megrendelőlap!I140:J140,"1mm")</f>
        <v>0</v>
      </c>
      <c r="I134">
        <f>COUNTIF(Megrendelőlap!G140:H140,"2mm")</f>
        <v>0</v>
      </c>
      <c r="J134">
        <f>COUNTIF(Megrendelőlap!I140:J140,"2mm")</f>
        <v>0</v>
      </c>
    </row>
    <row r="135" spans="1:10" x14ac:dyDescent="0.25">
      <c r="A135" s="3" t="s">
        <v>195</v>
      </c>
      <c r="B135" s="3" t="s">
        <v>267</v>
      </c>
      <c r="G135">
        <f>COUNTIF(Megrendelőlap!G141:H141,"0,4mm")+COUNTIF(Megrendelőlap!G141:H141,"1mm")</f>
        <v>0</v>
      </c>
      <c r="H135">
        <f>COUNTIF(Megrendelőlap!I141:J141,"0,4mm")+COUNTIF(Megrendelőlap!I141:J141,"1mm")</f>
        <v>0</v>
      </c>
      <c r="I135">
        <f>COUNTIF(Megrendelőlap!G141:H141,"2mm")</f>
        <v>0</v>
      </c>
      <c r="J135">
        <f>COUNTIF(Megrendelőlap!I141:J141,"2mm")</f>
        <v>0</v>
      </c>
    </row>
    <row r="136" spans="1:10" x14ac:dyDescent="0.25">
      <c r="A136" s="3" t="s">
        <v>196</v>
      </c>
      <c r="B136" s="3" t="s">
        <v>268</v>
      </c>
      <c r="G136">
        <f>COUNTIF(Megrendelőlap!G142:H142,"0,4mm")+COUNTIF(Megrendelőlap!G142:H142,"1mm")</f>
        <v>0</v>
      </c>
      <c r="H136">
        <f>COUNTIF(Megrendelőlap!I142:J142,"0,4mm")+COUNTIF(Megrendelőlap!I142:J142,"1mm")</f>
        <v>0</v>
      </c>
      <c r="I136">
        <f>COUNTIF(Megrendelőlap!G142:H142,"2mm")</f>
        <v>0</v>
      </c>
      <c r="J136">
        <f>COUNTIF(Megrendelőlap!I142:J142,"2mm")</f>
        <v>0</v>
      </c>
    </row>
    <row r="137" spans="1:10" x14ac:dyDescent="0.25">
      <c r="A137" s="3" t="s">
        <v>197</v>
      </c>
      <c r="B137" s="3" t="s">
        <v>269</v>
      </c>
      <c r="G137">
        <f>COUNTIF(Megrendelőlap!G143:H143,"0,4mm")+COUNTIF(Megrendelőlap!G143:H143,"1mm")</f>
        <v>0</v>
      </c>
      <c r="H137">
        <f>COUNTIF(Megrendelőlap!I143:J143,"0,4mm")+COUNTIF(Megrendelőlap!I143:J143,"1mm")</f>
        <v>0</v>
      </c>
      <c r="I137">
        <f>COUNTIF(Megrendelőlap!G143:H143,"2mm")</f>
        <v>0</v>
      </c>
      <c r="J137">
        <f>COUNTIF(Megrendelőlap!I143:J143,"2mm")</f>
        <v>0</v>
      </c>
    </row>
    <row r="138" spans="1:10" x14ac:dyDescent="0.25">
      <c r="A138" s="3" t="s">
        <v>198</v>
      </c>
      <c r="B138" s="3" t="s">
        <v>270</v>
      </c>
      <c r="G138">
        <f>COUNTIF(Megrendelőlap!G144:H144,"0,4mm")+COUNTIF(Megrendelőlap!G144:H144,"1mm")</f>
        <v>0</v>
      </c>
      <c r="H138">
        <f>COUNTIF(Megrendelőlap!I144:J144,"0,4mm")+COUNTIF(Megrendelőlap!I144:J144,"1mm")</f>
        <v>0</v>
      </c>
      <c r="I138">
        <f>COUNTIF(Megrendelőlap!G144:H144,"2mm")</f>
        <v>0</v>
      </c>
      <c r="J138">
        <f>COUNTIF(Megrendelőlap!I144:J144,"2mm")</f>
        <v>0</v>
      </c>
    </row>
    <row r="139" spans="1:10" x14ac:dyDescent="0.25">
      <c r="A139" s="3" t="s">
        <v>199</v>
      </c>
      <c r="B139" s="3" t="s">
        <v>271</v>
      </c>
      <c r="G139">
        <f>COUNTIF(Megrendelőlap!G145:H145,"0,4mm")+COUNTIF(Megrendelőlap!G145:H145,"1mm")</f>
        <v>0</v>
      </c>
      <c r="H139">
        <f>COUNTIF(Megrendelőlap!I145:J145,"0,4mm")+COUNTIF(Megrendelőlap!I145:J145,"1mm")</f>
        <v>0</v>
      </c>
      <c r="I139">
        <f>COUNTIF(Megrendelőlap!G145:H145,"2mm")</f>
        <v>0</v>
      </c>
      <c r="J139">
        <f>COUNTIF(Megrendelőlap!I145:J145,"2mm")</f>
        <v>0</v>
      </c>
    </row>
    <row r="140" spans="1:10" x14ac:dyDescent="0.25">
      <c r="A140" s="3" t="s">
        <v>200</v>
      </c>
      <c r="B140" s="3" t="s">
        <v>272</v>
      </c>
      <c r="G140">
        <f>COUNTIF(Megrendelőlap!G146:H146,"0,4mm")+COUNTIF(Megrendelőlap!G146:H146,"1mm")</f>
        <v>0</v>
      </c>
      <c r="H140">
        <f>COUNTIF(Megrendelőlap!I146:J146,"0,4mm")+COUNTIF(Megrendelőlap!I146:J146,"1mm")</f>
        <v>0</v>
      </c>
      <c r="I140">
        <f>COUNTIF(Megrendelőlap!G146:H146,"2mm")</f>
        <v>0</v>
      </c>
      <c r="J140">
        <f>COUNTIF(Megrendelőlap!I146:J146,"2mm")</f>
        <v>0</v>
      </c>
    </row>
    <row r="141" spans="1:10" x14ac:dyDescent="0.25">
      <c r="A141" s="3" t="s">
        <v>189</v>
      </c>
      <c r="B141" s="3" t="s">
        <v>261</v>
      </c>
      <c r="G141">
        <f>COUNTIF(Megrendelőlap!G147:H147,"0,4mm")+COUNTIF(Megrendelőlap!G147:H147,"1mm")</f>
        <v>0</v>
      </c>
      <c r="H141">
        <f>COUNTIF(Megrendelőlap!I147:J147,"0,4mm")+COUNTIF(Megrendelőlap!I147:J147,"1mm")</f>
        <v>0</v>
      </c>
      <c r="I141">
        <f>COUNTIF(Megrendelőlap!G147:H147,"2mm")</f>
        <v>0</v>
      </c>
      <c r="J141">
        <f>COUNTIF(Megrendelőlap!I147:J147,"2mm")</f>
        <v>0</v>
      </c>
    </row>
    <row r="142" spans="1:10" x14ac:dyDescent="0.25">
      <c r="A142" s="3" t="s">
        <v>201</v>
      </c>
      <c r="B142" s="3" t="s">
        <v>273</v>
      </c>
      <c r="G142">
        <f>COUNTIF(Megrendelőlap!G148:H148,"0,4mm")+COUNTIF(Megrendelőlap!G148:H148,"1mm")</f>
        <v>0</v>
      </c>
      <c r="H142">
        <f>COUNTIF(Megrendelőlap!I148:J148,"0,4mm")+COUNTIF(Megrendelőlap!I148:J148,"1mm")</f>
        <v>0</v>
      </c>
      <c r="I142">
        <f>COUNTIF(Megrendelőlap!G148:H148,"2mm")</f>
        <v>0</v>
      </c>
      <c r="J142">
        <f>COUNTIF(Megrendelőlap!I148:J148,"2mm")</f>
        <v>0</v>
      </c>
    </row>
    <row r="143" spans="1:10" x14ac:dyDescent="0.25">
      <c r="A143" s="3" t="s">
        <v>202</v>
      </c>
      <c r="B143" s="3" t="s">
        <v>274</v>
      </c>
      <c r="G143">
        <f>COUNTIF(Megrendelőlap!G149:H149,"0,4mm")+COUNTIF(Megrendelőlap!G149:H149,"1mm")</f>
        <v>0</v>
      </c>
      <c r="H143">
        <f>COUNTIF(Megrendelőlap!I149:J149,"0,4mm")+COUNTIF(Megrendelőlap!I149:J149,"1mm")</f>
        <v>0</v>
      </c>
      <c r="I143">
        <f>COUNTIF(Megrendelőlap!G149:H149,"2mm")</f>
        <v>0</v>
      </c>
      <c r="J143">
        <f>COUNTIF(Megrendelőlap!I149:J149,"2mm")</f>
        <v>0</v>
      </c>
    </row>
    <row r="144" spans="1:10" x14ac:dyDescent="0.25">
      <c r="A144" s="3" t="s">
        <v>203</v>
      </c>
      <c r="B144" s="3" t="s">
        <v>275</v>
      </c>
      <c r="G144">
        <f>COUNTIF(Megrendelőlap!G150:H150,"0,4mm")+COUNTIF(Megrendelőlap!G150:H150,"1mm")</f>
        <v>0</v>
      </c>
      <c r="H144">
        <f>COUNTIF(Megrendelőlap!I150:J150,"0,4mm")+COUNTIF(Megrendelőlap!I150:J150,"1mm")</f>
        <v>0</v>
      </c>
      <c r="I144">
        <f>COUNTIF(Megrendelőlap!G150:H150,"2mm")</f>
        <v>0</v>
      </c>
      <c r="J144">
        <f>COUNTIF(Megrendelőlap!I150:J150,"2mm")</f>
        <v>0</v>
      </c>
    </row>
    <row r="145" spans="1:10" x14ac:dyDescent="0.25">
      <c r="A145" s="3" t="s">
        <v>204</v>
      </c>
      <c r="B145" s="3" t="s">
        <v>276</v>
      </c>
      <c r="G145">
        <f>COUNTIF(Megrendelőlap!G151:H151,"0,4mm")+COUNTIF(Megrendelőlap!G151:H151,"1mm")</f>
        <v>0</v>
      </c>
      <c r="H145">
        <f>COUNTIF(Megrendelőlap!I151:J151,"0,4mm")+COUNTIF(Megrendelőlap!I151:J151,"1mm")</f>
        <v>0</v>
      </c>
      <c r="I145">
        <f>COUNTIF(Megrendelőlap!G151:H151,"2mm")</f>
        <v>0</v>
      </c>
      <c r="J145">
        <f>COUNTIF(Megrendelőlap!I151:J151,"2mm")</f>
        <v>0</v>
      </c>
    </row>
    <row r="146" spans="1:10" x14ac:dyDescent="0.25">
      <c r="A146" s="3" t="s">
        <v>205</v>
      </c>
      <c r="B146" s="3" t="s">
        <v>277</v>
      </c>
      <c r="G146">
        <f>COUNTIF(Megrendelőlap!G152:H152,"0,4mm")+COUNTIF(Megrendelőlap!G152:H152,"1mm")</f>
        <v>0</v>
      </c>
      <c r="H146">
        <f>COUNTIF(Megrendelőlap!I152:J152,"0,4mm")+COUNTIF(Megrendelőlap!I152:J152,"1mm")</f>
        <v>0</v>
      </c>
      <c r="I146">
        <f>COUNTIF(Megrendelőlap!G152:H152,"2mm")</f>
        <v>0</v>
      </c>
      <c r="J146">
        <f>COUNTIF(Megrendelőlap!I152:J152,"2mm")</f>
        <v>0</v>
      </c>
    </row>
    <row r="147" spans="1:10" x14ac:dyDescent="0.25">
      <c r="A147" s="3" t="s">
        <v>206</v>
      </c>
      <c r="B147" s="3" t="s">
        <v>278</v>
      </c>
      <c r="G147">
        <f>COUNTIF(Megrendelőlap!G153:H153,"0,4mm")+COUNTIF(Megrendelőlap!G153:H153,"1mm")</f>
        <v>0</v>
      </c>
      <c r="H147">
        <f>COUNTIF(Megrendelőlap!I153:J153,"0,4mm")+COUNTIF(Megrendelőlap!I153:J153,"1mm")</f>
        <v>0</v>
      </c>
      <c r="I147">
        <f>COUNTIF(Megrendelőlap!G153:H153,"2mm")</f>
        <v>0</v>
      </c>
      <c r="J147">
        <f>COUNTIF(Megrendelőlap!I153:J153,"2mm")</f>
        <v>0</v>
      </c>
    </row>
    <row r="148" spans="1:10" x14ac:dyDescent="0.25">
      <c r="A148" s="3" t="s">
        <v>207</v>
      </c>
      <c r="B148" s="3" t="s">
        <v>279</v>
      </c>
      <c r="G148">
        <f>COUNTIF(Megrendelőlap!G154:H154,"0,4mm")+COUNTIF(Megrendelőlap!G154:H154,"1mm")</f>
        <v>0</v>
      </c>
      <c r="H148">
        <f>COUNTIF(Megrendelőlap!I154:J154,"0,4mm")+COUNTIF(Megrendelőlap!I154:J154,"1mm")</f>
        <v>0</v>
      </c>
      <c r="I148">
        <f>COUNTIF(Megrendelőlap!G154:H154,"2mm")</f>
        <v>0</v>
      </c>
      <c r="J148">
        <f>COUNTIF(Megrendelőlap!I154:J154,"2mm")</f>
        <v>0</v>
      </c>
    </row>
    <row r="149" spans="1:10" x14ac:dyDescent="0.25">
      <c r="A149" s="3" t="s">
        <v>208</v>
      </c>
      <c r="B149" s="3" t="s">
        <v>280</v>
      </c>
      <c r="G149">
        <f>COUNTIF(Megrendelőlap!G155:H155,"0,4mm")+COUNTIF(Megrendelőlap!G155:H155,"1mm")</f>
        <v>0</v>
      </c>
      <c r="H149">
        <f>COUNTIF(Megrendelőlap!I155:J155,"0,4mm")+COUNTIF(Megrendelőlap!I155:J155,"1mm")</f>
        <v>0</v>
      </c>
      <c r="I149">
        <f>COUNTIF(Megrendelőlap!G155:H155,"2mm")</f>
        <v>0</v>
      </c>
      <c r="J149">
        <f>COUNTIF(Megrendelőlap!I155:J155,"2mm")</f>
        <v>0</v>
      </c>
    </row>
    <row r="150" spans="1:10" x14ac:dyDescent="0.25">
      <c r="A150" s="3" t="s">
        <v>210</v>
      </c>
      <c r="B150" s="3" t="s">
        <v>282</v>
      </c>
      <c r="G150">
        <f>COUNTIF(Megrendelőlap!G156:H156,"0,4mm")+COUNTIF(Megrendelőlap!G156:H156,"1mm")</f>
        <v>0</v>
      </c>
      <c r="H150">
        <f>COUNTIF(Megrendelőlap!I156:J156,"0,4mm")+COUNTIF(Megrendelőlap!I156:J156,"1mm")</f>
        <v>0</v>
      </c>
      <c r="I150">
        <f>COUNTIF(Megrendelőlap!G156:H156,"2mm")</f>
        <v>0</v>
      </c>
      <c r="J150">
        <f>COUNTIF(Megrendelőlap!I156:J156,"2mm")</f>
        <v>0</v>
      </c>
    </row>
    <row r="151" spans="1:10" x14ac:dyDescent="0.25">
      <c r="A151" s="3" t="s">
        <v>139</v>
      </c>
      <c r="B151" s="3" t="s">
        <v>212</v>
      </c>
      <c r="F151" s="3"/>
      <c r="G151">
        <f>COUNTIF(Megrendelőlap!G157:H157,"0,4mm")+COUNTIF(Megrendelőlap!G157:H157,"1mm")</f>
        <v>0</v>
      </c>
      <c r="H151">
        <f>COUNTIF(Megrendelőlap!I157:J157,"0,4mm")+COUNTIF(Megrendelőlap!I157:J157,"1mm")</f>
        <v>0</v>
      </c>
      <c r="I151">
        <f>COUNTIF(Megrendelőlap!G157:H157,"2mm")</f>
        <v>0</v>
      </c>
      <c r="J151">
        <f>COUNTIF(Megrendelőlap!I157:J157,"2mm")</f>
        <v>0</v>
      </c>
    </row>
    <row r="152" spans="1:10" x14ac:dyDescent="0.25">
      <c r="A152" s="3" t="s">
        <v>143</v>
      </c>
      <c r="B152" s="3" t="s">
        <v>216</v>
      </c>
      <c r="F152" s="3"/>
      <c r="G152">
        <f>COUNTIF(Megrendelőlap!G158:H158,"0,4mm")+COUNTIF(Megrendelőlap!G158:H158,"1mm")</f>
        <v>0</v>
      </c>
      <c r="H152">
        <f>COUNTIF(Megrendelőlap!I158:J158,"0,4mm")+COUNTIF(Megrendelőlap!I158:J158,"1mm")</f>
        <v>0</v>
      </c>
      <c r="I152">
        <f>COUNTIF(Megrendelőlap!G158:H158,"2mm")</f>
        <v>0</v>
      </c>
      <c r="J152">
        <f>COUNTIF(Megrendelőlap!I158:J158,"2mm")</f>
        <v>0</v>
      </c>
    </row>
    <row r="153" spans="1:10" x14ac:dyDescent="0.25">
      <c r="A153" s="3" t="s">
        <v>151</v>
      </c>
      <c r="B153" s="3" t="s">
        <v>364</v>
      </c>
      <c r="G153">
        <f>COUNTIF(Megrendelőlap!G159:H159,"0,4mm")+COUNTIF(Megrendelőlap!G159:H159,"1mm")</f>
        <v>0</v>
      </c>
      <c r="H153">
        <f>COUNTIF(Megrendelőlap!I159:J159,"0,4mm")+COUNTIF(Megrendelőlap!I159:J159,"1mm")</f>
        <v>0</v>
      </c>
      <c r="I153">
        <f>COUNTIF(Megrendelőlap!G159:H159,"2mm")</f>
        <v>0</v>
      </c>
      <c r="J153">
        <f>COUNTIF(Megrendelőlap!I159:J159,"2mm")</f>
        <v>0</v>
      </c>
    </row>
    <row r="154" spans="1:10" x14ac:dyDescent="0.25">
      <c r="A154" s="3" t="s">
        <v>152</v>
      </c>
      <c r="B154" s="3" t="s">
        <v>224</v>
      </c>
      <c r="G154">
        <f>COUNTIF(Megrendelőlap!G160:H160,"0,4mm")+COUNTIF(Megrendelőlap!G160:H160,"1mm")</f>
        <v>0</v>
      </c>
      <c r="H154">
        <f>COUNTIF(Megrendelőlap!I160:J160,"0,4mm")+COUNTIF(Megrendelőlap!I160:J160,"1mm")</f>
        <v>0</v>
      </c>
      <c r="I154">
        <f>COUNTIF(Megrendelőlap!G160:H160,"2mm")</f>
        <v>0</v>
      </c>
      <c r="J154">
        <f>COUNTIF(Megrendelőlap!I160:J160,"2mm")</f>
        <v>0</v>
      </c>
    </row>
    <row r="155" spans="1:10" x14ac:dyDescent="0.25">
      <c r="A155" s="3" t="s">
        <v>156</v>
      </c>
      <c r="B155" s="3" t="s">
        <v>228</v>
      </c>
      <c r="G155">
        <f>COUNTIF(Megrendelőlap!G161:H161,"0,4mm")+COUNTIF(Megrendelőlap!G161:H161,"1mm")</f>
        <v>0</v>
      </c>
      <c r="H155">
        <f>COUNTIF(Megrendelőlap!I161:J161,"0,4mm")+COUNTIF(Megrendelőlap!I161:J161,"1mm")</f>
        <v>0</v>
      </c>
      <c r="I155">
        <f>COUNTIF(Megrendelőlap!G161:H161,"2mm")</f>
        <v>0</v>
      </c>
      <c r="J155">
        <f>COUNTIF(Megrendelőlap!I161:J161,"2mm")</f>
        <v>0</v>
      </c>
    </row>
    <row r="156" spans="1:10" x14ac:dyDescent="0.25">
      <c r="A156" s="3" t="s">
        <v>157</v>
      </c>
      <c r="B156" s="3" t="s">
        <v>229</v>
      </c>
      <c r="G156">
        <f>COUNTIF(Megrendelőlap!G162:H162,"0,4mm")+COUNTIF(Megrendelőlap!G162:H162,"1mm")</f>
        <v>0</v>
      </c>
      <c r="H156">
        <f>COUNTIF(Megrendelőlap!I162:J162,"0,4mm")+COUNTIF(Megrendelőlap!I162:J162,"1mm")</f>
        <v>0</v>
      </c>
      <c r="I156">
        <f>COUNTIF(Megrendelőlap!G162:H162,"2mm")</f>
        <v>0</v>
      </c>
      <c r="J156">
        <f>COUNTIF(Megrendelőlap!I162:J162,"2mm")</f>
        <v>0</v>
      </c>
    </row>
    <row r="157" spans="1:10" x14ac:dyDescent="0.25">
      <c r="A157" s="3" t="s">
        <v>162</v>
      </c>
      <c r="B157" s="3" t="s">
        <v>234</v>
      </c>
      <c r="G157">
        <f>COUNTIF(Megrendelőlap!G163:H163,"0,4mm")+COUNTIF(Megrendelőlap!G163:H163,"1mm")</f>
        <v>0</v>
      </c>
      <c r="H157">
        <f>COUNTIF(Megrendelőlap!I163:J163,"0,4mm")+COUNTIF(Megrendelőlap!I163:J163,"1mm")</f>
        <v>0</v>
      </c>
      <c r="I157">
        <f>COUNTIF(Megrendelőlap!G163:H163,"2mm")</f>
        <v>0</v>
      </c>
      <c r="J157">
        <f>COUNTIF(Megrendelőlap!I163:J163,"2mm")</f>
        <v>0</v>
      </c>
    </row>
    <row r="158" spans="1:10" x14ac:dyDescent="0.25">
      <c r="A158" s="3" t="s">
        <v>163</v>
      </c>
      <c r="B158" s="3" t="s">
        <v>235</v>
      </c>
      <c r="G158">
        <f>COUNTIF(Megrendelőlap!G164:H164,"0,4mm")+COUNTIF(Megrendelőlap!G164:H164,"1mm")</f>
        <v>0</v>
      </c>
      <c r="H158">
        <f>COUNTIF(Megrendelőlap!I164:J164,"0,4mm")+COUNTIF(Megrendelőlap!I164:J164,"1mm")</f>
        <v>0</v>
      </c>
      <c r="I158">
        <f>COUNTIF(Megrendelőlap!G164:H164,"2mm")</f>
        <v>0</v>
      </c>
      <c r="J158">
        <f>COUNTIF(Megrendelőlap!I164:J164,"2mm")</f>
        <v>0</v>
      </c>
    </row>
    <row r="159" spans="1:10" x14ac:dyDescent="0.25">
      <c r="A159" s="3" t="s">
        <v>164</v>
      </c>
      <c r="B159" s="3" t="s">
        <v>236</v>
      </c>
      <c r="G159">
        <f>COUNTIF(Megrendelőlap!G165:H165,"0,4mm")+COUNTIF(Megrendelőlap!G165:H165,"1mm")</f>
        <v>0</v>
      </c>
      <c r="H159">
        <f>COUNTIF(Megrendelőlap!I165:J165,"0,4mm")+COUNTIF(Megrendelőlap!I165:J165,"1mm")</f>
        <v>0</v>
      </c>
      <c r="I159">
        <f>COUNTIF(Megrendelőlap!G165:H165,"2mm")</f>
        <v>0</v>
      </c>
      <c r="J159">
        <f>COUNTIF(Megrendelőlap!I165:J165,"2mm")</f>
        <v>0</v>
      </c>
    </row>
    <row r="160" spans="1:10" x14ac:dyDescent="0.25">
      <c r="A160" s="3" t="s">
        <v>165</v>
      </c>
      <c r="B160" s="3" t="s">
        <v>237</v>
      </c>
    </row>
    <row r="161" spans="1:4" x14ac:dyDescent="0.25">
      <c r="A161" s="3" t="s">
        <v>167</v>
      </c>
      <c r="B161" s="3" t="s">
        <v>239</v>
      </c>
    </row>
    <row r="162" spans="1:4" x14ac:dyDescent="0.25">
      <c r="A162" s="3" t="s">
        <v>181</v>
      </c>
      <c r="B162" s="3" t="s">
        <v>253</v>
      </c>
    </row>
    <row r="163" spans="1:4" x14ac:dyDescent="0.25">
      <c r="A163" s="3" t="s">
        <v>182</v>
      </c>
      <c r="B163" s="3" t="s">
        <v>254</v>
      </c>
    </row>
    <row r="164" spans="1:4" x14ac:dyDescent="0.25">
      <c r="A164" s="3" t="s">
        <v>183</v>
      </c>
      <c r="B164" s="3" t="s">
        <v>255</v>
      </c>
    </row>
    <row r="165" spans="1:4" x14ac:dyDescent="0.25">
      <c r="A165" s="3" t="s">
        <v>184</v>
      </c>
      <c r="B165" s="3" t="s">
        <v>256</v>
      </c>
    </row>
    <row r="166" spans="1:4" x14ac:dyDescent="0.25">
      <c r="A166" s="3" t="s">
        <v>185</v>
      </c>
      <c r="B166" s="3" t="s">
        <v>257</v>
      </c>
    </row>
    <row r="167" spans="1:4" x14ac:dyDescent="0.25">
      <c r="A167" s="3" t="s">
        <v>188</v>
      </c>
      <c r="B167" s="3" t="s">
        <v>260</v>
      </c>
    </row>
    <row r="168" spans="1:4" x14ac:dyDescent="0.25">
      <c r="A168" s="3" t="s">
        <v>209</v>
      </c>
      <c r="B168" s="3" t="s">
        <v>281</v>
      </c>
    </row>
    <row r="169" spans="1:4" x14ac:dyDescent="0.25">
      <c r="A169" s="8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</row>
    <row r="199" spans="1:4" x14ac:dyDescent="0.25">
      <c r="A199" s="3"/>
      <c r="B199" s="3"/>
    </row>
    <row r="200" spans="1:4" x14ac:dyDescent="0.25">
      <c r="A200" s="3"/>
      <c r="B200" s="3"/>
    </row>
    <row r="201" spans="1:4" x14ac:dyDescent="0.25">
      <c r="A201" s="3"/>
      <c r="B201" s="3"/>
    </row>
    <row r="202" spans="1:4" x14ac:dyDescent="0.25">
      <c r="A202" s="3"/>
      <c r="B202" s="3"/>
    </row>
    <row r="203" spans="1:4" x14ac:dyDescent="0.25">
      <c r="A203" s="3"/>
      <c r="B203" s="3"/>
    </row>
    <row r="204" spans="1:4" x14ac:dyDescent="0.25">
      <c r="A204" s="49"/>
      <c r="B204" s="3"/>
    </row>
    <row r="205" spans="1:4" x14ac:dyDescent="0.25">
      <c r="A205" s="3"/>
      <c r="B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</row>
    <row r="239" spans="1:4" x14ac:dyDescent="0.25">
      <c r="A239" s="3"/>
      <c r="B239" s="3"/>
    </row>
    <row r="240" spans="1:4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5"/>
      <c r="B277" s="5"/>
    </row>
  </sheetData>
  <phoneticPr fontId="3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Megrendelés</vt:lpstr>
      <vt:lpstr>Megrendelőlap</vt:lpstr>
      <vt:lpstr>Anyaglista</vt:lpstr>
      <vt:lpstr>Megrendelőlap!Nyomtatási_terület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Jenes Zsolt</dc:creator>
  <cp:lastModifiedBy>Jenes Zsolt</cp:lastModifiedBy>
  <cp:lastPrinted>2026-04-09T06:27:39Z</cp:lastPrinted>
  <dcterms:created xsi:type="dcterms:W3CDTF">2020-09-01T13:31:32Z</dcterms:created>
  <dcterms:modified xsi:type="dcterms:W3CDTF">2026-04-09T06:44:38Z</dcterms:modified>
</cp:coreProperties>
</file>